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<sst xmlns="http://schemas.openxmlformats.org/spreadsheetml/2006/main" count="466" uniqueCount="240">
  <si>
    <t>KRYCÍ LIST ROZPOČTU</t>
  </si>
  <si>
    <t>Názov stavby</t>
  </si>
  <si>
    <t>Kanalizácia mesta Turzovka - predĺženie Turkov</t>
  </si>
  <si>
    <t>JKSO</t>
  </si>
  <si>
    <t xml:space="preserve"> </t>
  </si>
  <si>
    <t>Kód stavby</t>
  </si>
  <si>
    <t>Z998</t>
  </si>
  <si>
    <t>Názov objektu</t>
  </si>
  <si>
    <t>SO 01.1 - Preložka vodovodu</t>
  </si>
  <si>
    <t>EČO</t>
  </si>
  <si>
    <t>Kód objektu</t>
  </si>
  <si>
    <t>2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</si>
  <si>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</si>
  <si>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</si>
  <si>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</si>
  <si>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</si>
  <si>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</si>
  <si>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</si>
  <si>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</si>
  <si>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</si>
  <si>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Mesto Turzovka</t>
  </si>
  <si>
    <t>Projektant</t>
  </si>
  <si>
    <t>Ing.Cyprich Róbert</t>
  </si>
  <si>
    <t>Zhotoviteľ</t>
  </si>
  <si>
    <t>Rozpočet číslo</t>
  </si>
  <si>
    <t>Spracoval</t>
  </si>
  <si>
    <t>Dňa</t>
  </si>
  <si>
    <t>Linková Zdena</t>
  </si>
  <si>
    <t>09.06.2014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</si>
  <si>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</si>
  <si>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</si>
  <si>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</si>
  <si>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</si>
  <si>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</si>
  <si>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</si>
  <si>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</si>
  <si>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</si>
  <si>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</si>
  <si>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</si>
  <si>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</si>
  <si>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</si>
  <si>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</si>
  <si>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</si>
  <si>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</si>
  <si>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</si>
  <si>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</si>
  <si>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</si>
  <si>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</si>
  <si>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</si>
  <si>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</si>
  <si>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</si>
  <si>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</si>
  <si>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</si>
  <si>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</si>
  <si>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</si>
  <si>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</si>
  <si>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</si>
  <si>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</si>
  <si>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</si>
  <si>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</si>
  <si>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</si>
  <si>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</si>
  <si>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</si>
  <si>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</si>
  <si>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</si>
  <si>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</si>
  <si>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</si>
  <si>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</si>
  <si>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</si>
  <si>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</si>
  <si>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</si>
  <si>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</si>
  <si>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</si>
  <si>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</si>
  <si>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</si>
  <si>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</si>
  <si>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</si>
  <si>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</si>
  <si>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</si>
  <si>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</si>
  <si>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</si>
  <si>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</si>
  <si>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</si>
  <si>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</si>
  <si>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</si>
  <si>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</si>
  <si>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</si>
  <si>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</si>
  <si>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</si>
  <si>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</si>
  <si>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</si>
  <si>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</si>
  <si>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</si>
  <si>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</si>
  <si>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</si>
  <si>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</si>
  <si>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</si>
  <si>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</si>
  <si>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</si>
  <si>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Typ položky</t>
  </si>
  <si>
    <t>Úroveň</t>
  </si>
  <si>
    <t>Práce a dodávky HSV</t>
  </si>
  <si>
    <t>0</t>
  </si>
  <si>
    <t>1</t>
  </si>
  <si>
    <t>Zemné práce</t>
  </si>
  <si>
    <t>K</t>
  </si>
  <si>
    <t>221</t>
  </si>
  <si>
    <t>113307142</t>
  </si>
  <si>
    <t>Odstránenie  podkladu  asfaltového v ploche do 200 m2, hr.nad 50 do 100 mm,  -0,18100t</t>
  </si>
  <si>
    <t>m2</t>
  </si>
  <si>
    <t>0,70*40,0</t>
  </si>
  <si>
    <t>-1</t>
  </si>
  <si>
    <t>001</t>
  </si>
  <si>
    <t>119001411</t>
  </si>
  <si>
    <t>Dočasné zaistenie podzemného potrubia DN do 200</t>
  </si>
  <si>
    <t>m</t>
  </si>
  <si>
    <t>3</t>
  </si>
  <si>
    <t>120001101</t>
  </si>
  <si>
    <t xml:space="preserve">Príplatok k cenám výkopov za sťaženie výkopu v blízkosti podzemného vedenia </t>
  </si>
  <si>
    <t>m3</t>
  </si>
  <si>
    <t>4</t>
  </si>
  <si>
    <t>132301201</t>
  </si>
  <si>
    <t>Výkop ryhy šírky 600-2000mm hor 4 do 100 m3</t>
  </si>
  <si>
    <t>0,70*1,80*40,0</t>
  </si>
  <si>
    <t>5</t>
  </si>
  <si>
    <t>132301209</t>
  </si>
  <si>
    <t>Hĺbenie rýh š. nad 600 do 2 000 mm zapažených i nezapažených, s urovnaním dna Príplatok za lepivosť horniny 4</t>
  </si>
  <si>
    <t>6</t>
  </si>
  <si>
    <t>151101101</t>
  </si>
  <si>
    <t>Paženie a rozopretie stien rýh pre podzemné vedenie, príložné do 2 m</t>
  </si>
  <si>
    <t>1,80*40,0*2</t>
  </si>
  <si>
    <t>7</t>
  </si>
  <si>
    <t>151101111</t>
  </si>
  <si>
    <t>Odstránenie paženia rýh pre podzemné vedenie, príložné hĺbky do 2 m</t>
  </si>
  <si>
    <t>8</t>
  </si>
  <si>
    <t>162701105</t>
  </si>
  <si>
    <t>Vodorovné premiestnenie výkopku po spevnenej ceste, horniny tr.1-4 do 10000 m</t>
  </si>
  <si>
    <t>4,20+14,0</t>
  </si>
  <si>
    <t>9</t>
  </si>
  <si>
    <t>171201201</t>
  </si>
  <si>
    <t>Uloženie sypaniny na skládky do 100 m3</t>
  </si>
  <si>
    <t>10</t>
  </si>
  <si>
    <t>174101001</t>
  </si>
  <si>
    <t>Zásyp sypaninou so zhutnením jám, šachiet, rýh, zárezov alebo okolo objektov do 100 m3</t>
  </si>
  <si>
    <t>50,40-(4,20+14,0)</t>
  </si>
  <si>
    <t>11</t>
  </si>
  <si>
    <t>175101101</t>
  </si>
  <si>
    <t>Obsyp potrubia sypaninou z vhodných hornín 1 až 4 bez prehodenia sypaniny</t>
  </si>
  <si>
    <t>0,70*0,50*40,0</t>
  </si>
  <si>
    <t>12</t>
  </si>
  <si>
    <t>M</t>
  </si>
  <si>
    <t>MAT</t>
  </si>
  <si>
    <t>5833773700</t>
  </si>
  <si>
    <t>Štrkopiesok drvený 0-16 n</t>
  </si>
  <si>
    <t>Vodorovné konštrukcie</t>
  </si>
  <si>
    <t>13</t>
  </si>
  <si>
    <t>271</t>
  </si>
  <si>
    <t>451573111</t>
  </si>
  <si>
    <t>Lôžko pod potrubie, stoky a drobné objekty, v otvorenom výkope z piesku a štrkopiesku do 63 mm</t>
  </si>
  <si>
    <t>0,70*0,15*40,0</t>
  </si>
  <si>
    <t>Komunikácie</t>
  </si>
  <si>
    <t>14</t>
  </si>
  <si>
    <t>564871111</t>
  </si>
  <si>
    <t>Podklad zo štrkodrviny s rozprestrením a zhutnením, hr.po zhutnení 250 mm</t>
  </si>
  <si>
    <t>15</t>
  </si>
  <si>
    <t>565131011</t>
  </si>
  <si>
    <t>Podklad z kameniva obaleného asfaltom s rozprestrením a zhutnením tr.I., po zhutnení hr.50 mm</t>
  </si>
  <si>
    <t>16</t>
  </si>
  <si>
    <t>566901111</t>
  </si>
  <si>
    <t>Upravenie podkladu po prekopoch pre inž. siete so zhutnením kamenivom ťaženým alebo štrkopieskom</t>
  </si>
  <si>
    <t>0,70*0,40*40,0</t>
  </si>
  <si>
    <t>17</t>
  </si>
  <si>
    <t>572952111</t>
  </si>
  <si>
    <t>Upravenie krytu vozovky po prekopoch pre inžinier. siete asfaltovým betónom po zhutnení hr.30-50 mm</t>
  </si>
  <si>
    <t>Rúrové vedenie</t>
  </si>
  <si>
    <t>18</t>
  </si>
  <si>
    <t>857312121</t>
  </si>
  <si>
    <t>Montáž liatin. tvarovky jednoosovej na potrubí z rúr prírubových DN 150</t>
  </si>
  <si>
    <t>ks</t>
  </si>
  <si>
    <t>19</t>
  </si>
  <si>
    <t>3194900086</t>
  </si>
  <si>
    <t>HAWLE  Vodárenské armatúry špeciálna príruba na liatinu s istením proti posunu DN 150/170</t>
  </si>
  <si>
    <t>20</t>
  </si>
  <si>
    <t>3199104063</t>
  </si>
  <si>
    <t>HAWLE  Vodárenské armatúry F-kus pre PVC-potrubie DN 150</t>
  </si>
  <si>
    <t>21</t>
  </si>
  <si>
    <t>871311121</t>
  </si>
  <si>
    <t>Montáž potrubia z tlakových polyetylénových rúrok priemeru 160 mm</t>
  </si>
  <si>
    <t>22</t>
  </si>
  <si>
    <t>2861130100</t>
  </si>
  <si>
    <t>HDPE rúry tlakové pre rozvod vody - PE 100 / PN 10 160 x 9,5 x L</t>
  </si>
  <si>
    <t>23</t>
  </si>
  <si>
    <t>28601</t>
  </si>
  <si>
    <t>Obluk HDPE 160-30st.</t>
  </si>
  <si>
    <t>24</t>
  </si>
  <si>
    <t>28602</t>
  </si>
  <si>
    <t>Obluk HDPE 160-45st.</t>
  </si>
  <si>
    <t>25</t>
  </si>
  <si>
    <t>891319111</t>
  </si>
  <si>
    <t>Montáž navrtávacieho pásu s ventilom Jt 1 MPa na potr. z rúr liat., oceľ., plast., DN 150</t>
  </si>
  <si>
    <t>26</t>
  </si>
  <si>
    <t>4227510500</t>
  </si>
  <si>
    <t>Navrtávacie pásy  H 506 s guľovým uzáverom na PVC a PE DN 150 G1",1 1/4"</t>
  </si>
  <si>
    <t>27</t>
  </si>
  <si>
    <t>892351111</t>
  </si>
  <si>
    <t>Ostatné práce na rúrovom vedení, tlakové skúšky vodovodného potrubia DN 150 alebo 200</t>
  </si>
  <si>
    <t>28</t>
  </si>
  <si>
    <t>892353111</t>
  </si>
  <si>
    <t>Preplach a dezinfekcia vodovodného potrubia DN 150 alebo 200</t>
  </si>
  <si>
    <t>29</t>
  </si>
  <si>
    <t>892372111</t>
  </si>
  <si>
    <t>Zabezpečenie koncov vodovodného potrubia pri tlakových skúškach DN do 300</t>
  </si>
  <si>
    <t>30</t>
  </si>
  <si>
    <t>899401111</t>
  </si>
  <si>
    <t>Osadenie poklopu liatinového ventilového</t>
  </si>
  <si>
    <t>31</t>
  </si>
  <si>
    <t>4229150014</t>
  </si>
  <si>
    <t>Poklopy Hawle Uličný poklop "tuhý" - ľahký pre domové prípojky</t>
  </si>
  <si>
    <t>Ostatné konštrukcie a práce-búranie</t>
  </si>
  <si>
    <t>32</t>
  </si>
  <si>
    <t>919731122</t>
  </si>
  <si>
    <t>Zarovnanie styčnej plochy pozdľž vybúranej časti komunikácie asfaltovej hr.nad 50 do 100 mm</t>
  </si>
  <si>
    <t>40,0*2</t>
  </si>
  <si>
    <t>33</t>
  </si>
  <si>
    <t>919735112</t>
  </si>
  <si>
    <t>Rezanie existujúceho asfaltového krytu alebo podkladu hĺbky nad 50 do 100 mm</t>
  </si>
  <si>
    <t>34</t>
  </si>
  <si>
    <t>979084216</t>
  </si>
  <si>
    <t>Vodorovná doprava vybúraných hmôt po suchu bez naloženia, ale so zložením na vzdialenosť do 5 km</t>
  </si>
  <si>
    <t>t</t>
  </si>
  <si>
    <t>35</t>
  </si>
  <si>
    <t>013</t>
  </si>
  <si>
    <t>979089212</t>
  </si>
  <si>
    <t>Poplatok za skladovanie - bitúmenové zmesi, uholný decht, dechtové výrobky (17 03 ), ostatné</t>
  </si>
  <si>
    <t>99</t>
  </si>
  <si>
    <t>Presun hmôt HSV</t>
  </si>
  <si>
    <t>36</t>
  </si>
  <si>
    <t>998276101</t>
  </si>
  <si>
    <t>Presun hmôt pre rúrové vedenie hĺbené z rúr z plast., hmôt alebo sklolamin. v otvorenom výkope</t>
  </si>
  <si>
    <t>VÝKAZ VÝMER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</si>
</sst>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80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80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1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41" xfId="0" applyNumberFormat="1" applyFont="1" applyBorder="1" applyAlignment="1" applyProtection="1">
      <alignment horizontal="right" vertical="center"/>
      <protection/>
    </xf>
    <xf numFmtId="181" fontId="7" fillId="0" borderId="39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82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82" fontId="0" fillId="0" borderId="27" xfId="0" applyNumberFormat="1" applyFont="1" applyBorder="1" applyAlignment="1" applyProtection="1">
      <alignment horizontal="right" vertical="center"/>
      <protection/>
    </xf>
    <xf numFmtId="181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45" xfId="0" applyNumberFormat="1" applyFont="1" applyBorder="1" applyAlignment="1" applyProtection="1">
      <alignment horizontal="center" vertical="center"/>
      <protection/>
    </xf>
    <xf numFmtId="181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82" fontId="7" fillId="0" borderId="47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81" fontId="3" fillId="0" borderId="27" xfId="0" applyNumberFormat="1" applyFont="1" applyBorder="1" applyAlignment="1" applyProtection="1">
      <alignment horizontal="right" vertical="center"/>
      <protection/>
    </xf>
    <xf numFmtId="182" fontId="3" fillId="0" borderId="28" xfId="0" applyNumberFormat="1" applyFont="1" applyBorder="1" applyAlignment="1" applyProtection="1">
      <alignment horizontal="right" vertical="center"/>
      <protection/>
    </xf>
    <xf numFmtId="182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82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80" fontId="3" fillId="34" borderId="46" xfId="0" applyNumberFormat="1" applyFont="1" applyFill="1" applyBorder="1" applyAlignment="1" applyProtection="1">
      <alignment horizontal="center" vertical="center"/>
      <protection/>
    </xf>
    <xf numFmtId="180" fontId="3" fillId="34" borderId="59" xfId="0" applyNumberFormat="1" applyFont="1" applyFill="1" applyBorder="1" applyAlignment="1" applyProtection="1">
      <alignment horizontal="center" vertical="center"/>
      <protection/>
    </xf>
    <xf numFmtId="180" fontId="3" fillId="34" borderId="60" xfId="0" applyNumberFormat="1" applyFont="1" applyFill="1" applyBorder="1" applyAlignment="1" applyProtection="1">
      <alignment horizontal="center" vertical="center"/>
      <protection/>
    </xf>
    <xf numFmtId="180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83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83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83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80" fontId="2" fillId="34" borderId="40" xfId="0" applyNumberFormat="1" applyFont="1" applyFill="1" applyBorder="1" applyAlignment="1" applyProtection="1">
      <alignment horizontal="center" vertical="center"/>
      <protection/>
    </xf>
    <xf numFmtId="180" fontId="2" fillId="34" borderId="60" xfId="0" applyNumberFormat="1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83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83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83" fontId="20" fillId="0" borderId="0" xfId="0" applyNumberFormat="1" applyFont="1" applyAlignment="1" applyProtection="1">
      <alignment horizontal="right" vertical="center"/>
      <protection/>
    </xf>
    <xf numFmtId="181" fontId="2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E38" sqref="E3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7.2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5.75" customHeight="1">
      <c r="A7" s="16"/>
      <c r="B7" s="17" t="s">
        <v>7</v>
      </c>
      <c r="C7" s="17"/>
      <c r="D7" s="17"/>
      <c r="E7" s="23" t="s">
        <v>8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9</v>
      </c>
      <c r="P7" s="23"/>
      <c r="Q7" s="26"/>
      <c r="R7" s="24"/>
      <c r="S7" s="22"/>
    </row>
    <row r="8" spans="1:19" ht="17.25" customHeight="1" hidden="1">
      <c r="A8" s="16"/>
      <c r="B8" s="17" t="s">
        <v>10</v>
      </c>
      <c r="C8" s="17"/>
      <c r="D8" s="17"/>
      <c r="E8" s="23" t="s">
        <v>11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5.75" customHeight="1">
      <c r="A9" s="16"/>
      <c r="B9" s="17" t="s">
        <v>12</v>
      </c>
      <c r="C9" s="17"/>
      <c r="D9" s="17"/>
      <c r="E9" s="27" t="s">
        <v>4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/>
      <c r="Q9" s="31"/>
      <c r="R9" s="29"/>
      <c r="S9" s="22"/>
    </row>
    <row r="10" spans="1:19" ht="17.25" customHeight="1" hidden="1">
      <c r="A10" s="16"/>
      <c r="B10" s="17" t="s">
        <v>14</v>
      </c>
      <c r="C10" s="17"/>
      <c r="D10" s="17"/>
      <c r="E10" s="32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15</v>
      </c>
      <c r="C11" s="17"/>
      <c r="D11" s="17"/>
      <c r="E11" s="32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16</v>
      </c>
      <c r="C12" s="17"/>
      <c r="D12" s="17"/>
      <c r="E12" s="32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17</v>
      </c>
      <c r="P25" s="17" t="s">
        <v>18</v>
      </c>
      <c r="Q25" s="17"/>
      <c r="R25" s="17"/>
      <c r="S25" s="22"/>
    </row>
    <row r="26" spans="1:19" ht="17.25" customHeight="1">
      <c r="A26" s="16"/>
      <c r="B26" s="17" t="s">
        <v>19</v>
      </c>
      <c r="C26" s="17"/>
      <c r="D26" s="17"/>
      <c r="E26" s="18" t="s">
        <v>20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21</v>
      </c>
      <c r="C27" s="17"/>
      <c r="D27" s="17"/>
      <c r="E27" s="23" t="s">
        <v>22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23</v>
      </c>
      <c r="C28" s="17"/>
      <c r="D28" s="17"/>
      <c r="E28" s="23" t="s">
        <v>4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24</v>
      </c>
      <c r="F30" s="17"/>
      <c r="G30" s="17" t="s">
        <v>25</v>
      </c>
      <c r="H30" s="17"/>
      <c r="I30" s="17"/>
      <c r="J30" s="17"/>
      <c r="K30" s="17"/>
      <c r="L30" s="17"/>
      <c r="M30" s="17"/>
      <c r="N30" s="17"/>
      <c r="O30" s="37" t="s">
        <v>26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/>
      <c r="F31" s="17"/>
      <c r="G31" s="34" t="s">
        <v>27</v>
      </c>
      <c r="H31" s="39"/>
      <c r="I31" s="40"/>
      <c r="J31" s="17"/>
      <c r="K31" s="17"/>
      <c r="L31" s="17"/>
      <c r="M31" s="17"/>
      <c r="N31" s="17"/>
      <c r="O31" s="41" t="s">
        <v>28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30</v>
      </c>
      <c r="B34" s="51"/>
      <c r="C34" s="51"/>
      <c r="D34" s="52"/>
      <c r="E34" s="53" t="s">
        <v>31</v>
      </c>
      <c r="F34" s="52"/>
      <c r="G34" s="53" t="s">
        <v>32</v>
      </c>
      <c r="H34" s="51"/>
      <c r="I34" s="52"/>
      <c r="J34" s="53" t="s">
        <v>33</v>
      </c>
      <c r="K34" s="51"/>
      <c r="L34" s="53" t="s">
        <v>34</v>
      </c>
      <c r="M34" s="51"/>
      <c r="N34" s="51"/>
      <c r="O34" s="52"/>
      <c r="P34" s="53" t="s">
        <v>35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36</v>
      </c>
      <c r="F36" s="47"/>
      <c r="G36" s="47"/>
      <c r="H36" s="47"/>
      <c r="I36" s="47"/>
      <c r="J36" s="64" t="s">
        <v>37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38</v>
      </c>
      <c r="B37" s="66"/>
      <c r="C37" s="67" t="s">
        <v>39</v>
      </c>
      <c r="D37" s="68"/>
      <c r="E37" s="68"/>
      <c r="F37" s="69"/>
      <c r="G37" s="65" t="s">
        <v>40</v>
      </c>
      <c r="H37" s="70"/>
      <c r="I37" s="67" t="s">
        <v>41</v>
      </c>
      <c r="J37" s="68"/>
      <c r="K37" s="68"/>
      <c r="L37" s="65" t="s">
        <v>42</v>
      </c>
      <c r="M37" s="70"/>
      <c r="N37" s="67" t="s">
        <v>43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44</v>
      </c>
      <c r="C38" s="20"/>
      <c r="D38" s="73" t="s">
        <v>45</v>
      </c>
      <c r="E38" s="74"/>
      <c r="F38" s="75"/>
      <c r="G38" s="71">
        <v>8</v>
      </c>
      <c r="H38" s="76" t="s">
        <v>46</v>
      </c>
      <c r="I38" s="36"/>
      <c r="J38" s="77">
        <v>0</v>
      </c>
      <c r="K38" s="78"/>
      <c r="L38" s="71">
        <v>13</v>
      </c>
      <c r="M38" s="34" t="s">
        <v>47</v>
      </c>
      <c r="N38" s="39"/>
      <c r="O38" s="39"/>
      <c r="P38" s="79">
        <f>M48</f>
        <v>20</v>
      </c>
      <c r="Q38" s="80" t="s">
        <v>48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49</v>
      </c>
      <c r="E39" s="74"/>
      <c r="F39" s="75"/>
      <c r="G39" s="71">
        <v>9</v>
      </c>
      <c r="H39" s="17" t="s">
        <v>50</v>
      </c>
      <c r="I39" s="73"/>
      <c r="J39" s="77">
        <v>0</v>
      </c>
      <c r="K39" s="78"/>
      <c r="L39" s="71">
        <v>14</v>
      </c>
      <c r="M39" s="34" t="s">
        <v>51</v>
      </c>
      <c r="N39" s="39"/>
      <c r="O39" s="39"/>
      <c r="P39" s="79">
        <f>M48</f>
        <v>20</v>
      </c>
      <c r="Q39" s="80" t="s">
        <v>48</v>
      </c>
      <c r="R39" s="74">
        <v>0</v>
      </c>
      <c r="S39" s="75"/>
    </row>
    <row r="40" spans="1:19" ht="20.25" customHeight="1">
      <c r="A40" s="71">
        <v>3</v>
      </c>
      <c r="B40" s="72" t="s">
        <v>52</v>
      </c>
      <c r="C40" s="20"/>
      <c r="D40" s="73" t="s">
        <v>45</v>
      </c>
      <c r="E40" s="74"/>
      <c r="F40" s="75"/>
      <c r="G40" s="71">
        <v>10</v>
      </c>
      <c r="H40" s="76" t="s">
        <v>53</v>
      </c>
      <c r="I40" s="36"/>
      <c r="J40" s="77">
        <v>0</v>
      </c>
      <c r="K40" s="78"/>
      <c r="L40" s="71">
        <v>15</v>
      </c>
      <c r="M40" s="34" t="s">
        <v>54</v>
      </c>
      <c r="N40" s="39"/>
      <c r="O40" s="39"/>
      <c r="P40" s="79">
        <f>M48</f>
        <v>20</v>
      </c>
      <c r="Q40" s="80" t="s">
        <v>48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49</v>
      </c>
      <c r="E41" s="74"/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55</v>
      </c>
      <c r="N41" s="39"/>
      <c r="O41" s="39"/>
      <c r="P41" s="79">
        <f>M48</f>
        <v>20</v>
      </c>
      <c r="Q41" s="80" t="s">
        <v>48</v>
      </c>
      <c r="R41" s="74">
        <v>0</v>
      </c>
      <c r="S41" s="75"/>
    </row>
    <row r="42" spans="1:19" ht="20.25" customHeight="1">
      <c r="A42" s="71">
        <v>5</v>
      </c>
      <c r="B42" s="72" t="s">
        <v>56</v>
      </c>
      <c r="C42" s="20"/>
      <c r="D42" s="73" t="s">
        <v>45</v>
      </c>
      <c r="E42" s="74"/>
      <c r="F42" s="75"/>
      <c r="G42" s="82"/>
      <c r="H42" s="39"/>
      <c r="I42" s="36"/>
      <c r="J42" s="83"/>
      <c r="K42" s="78"/>
      <c r="L42" s="71">
        <v>17</v>
      </c>
      <c r="M42" s="34" t="s">
        <v>57</v>
      </c>
      <c r="N42" s="39"/>
      <c r="O42" s="39"/>
      <c r="P42" s="79">
        <f>M48</f>
        <v>20</v>
      </c>
      <c r="Q42" s="80" t="s">
        <v>48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49</v>
      </c>
      <c r="E43" s="74"/>
      <c r="F43" s="75"/>
      <c r="G43" s="82"/>
      <c r="H43" s="39"/>
      <c r="I43" s="36"/>
      <c r="J43" s="83"/>
      <c r="K43" s="78"/>
      <c r="L43" s="71">
        <v>18</v>
      </c>
      <c r="M43" s="76" t="s">
        <v>58</v>
      </c>
      <c r="N43" s="39"/>
      <c r="O43" s="39"/>
      <c r="P43" s="39"/>
      <c r="Q43" s="39"/>
      <c r="R43" s="74"/>
      <c r="S43" s="75"/>
    </row>
    <row r="44" spans="1:19" ht="20.25" customHeight="1">
      <c r="A44" s="71">
        <v>7</v>
      </c>
      <c r="B44" s="84" t="s">
        <v>59</v>
      </c>
      <c r="C44" s="39"/>
      <c r="D44" s="36"/>
      <c r="E44" s="85"/>
      <c r="F44" s="49"/>
      <c r="G44" s="71">
        <v>12</v>
      </c>
      <c r="H44" s="84" t="s">
        <v>60</v>
      </c>
      <c r="I44" s="36"/>
      <c r="J44" s="86">
        <f>SUM(J38:J41)</f>
        <v>0</v>
      </c>
      <c r="K44" s="87"/>
      <c r="L44" s="71">
        <v>19</v>
      </c>
      <c r="M44" s="84" t="s">
        <v>61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62</v>
      </c>
      <c r="C45" s="90"/>
      <c r="D45" s="91"/>
      <c r="E45" s="92"/>
      <c r="F45" s="45"/>
      <c r="G45" s="88">
        <v>21</v>
      </c>
      <c r="H45" s="89" t="s">
        <v>63</v>
      </c>
      <c r="I45" s="91"/>
      <c r="J45" s="93">
        <v>0</v>
      </c>
      <c r="K45" s="94">
        <f>M48</f>
        <v>20</v>
      </c>
      <c r="L45" s="88">
        <v>22</v>
      </c>
      <c r="M45" s="89" t="s">
        <v>64</v>
      </c>
      <c r="N45" s="90"/>
      <c r="O45" s="44"/>
      <c r="P45" s="44"/>
      <c r="Q45" s="44"/>
      <c r="R45" s="92"/>
      <c r="S45" s="45"/>
    </row>
    <row r="46" spans="1:19" ht="20.25" customHeight="1">
      <c r="A46" s="95" t="s">
        <v>21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5" t="s">
        <v>65</v>
      </c>
      <c r="M46" s="52"/>
      <c r="N46" s="67" t="s">
        <v>66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1">
        <v>23</v>
      </c>
      <c r="M47" s="76" t="s">
        <v>67</v>
      </c>
      <c r="N47" s="39"/>
      <c r="O47" s="39"/>
      <c r="P47" s="39"/>
      <c r="Q47" s="75"/>
      <c r="R47" s="85"/>
      <c r="S47" s="49"/>
    </row>
    <row r="48" spans="1:19" ht="20.25" customHeight="1">
      <c r="A48" s="99" t="s">
        <v>68</v>
      </c>
      <c r="B48" s="28"/>
      <c r="C48" s="28"/>
      <c r="D48" s="28"/>
      <c r="E48" s="28"/>
      <c r="F48" s="29"/>
      <c r="G48" s="100" t="s">
        <v>69</v>
      </c>
      <c r="H48" s="28"/>
      <c r="I48" s="28"/>
      <c r="J48" s="28"/>
      <c r="K48" s="28"/>
      <c r="L48" s="71">
        <v>24</v>
      </c>
      <c r="M48" s="101">
        <v>20</v>
      </c>
      <c r="N48" s="36" t="s">
        <v>48</v>
      </c>
      <c r="O48" s="102" t="e">
        <f>R47-O49</f>
        <v>#REF!</v>
      </c>
      <c r="P48" s="28" t="s">
        <v>70</v>
      </c>
      <c r="Q48" s="28"/>
      <c r="R48" s="103"/>
      <c r="S48" s="104"/>
    </row>
    <row r="49" spans="1:19" ht="20.25" customHeight="1">
      <c r="A49" s="105" t="s">
        <v>19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1">
        <v>25</v>
      </c>
      <c r="M49" s="101">
        <v>20</v>
      </c>
      <c r="N49" s="36" t="s">
        <v>48</v>
      </c>
      <c r="O49" s="102" t="e">
        <f>ROUND(SUMIF(Rozpocet!#REF!,M49,Rozpocet!#REF!)+SUMIF(P38:P42,M49,R38:R42)+IF(K45=M49,J45,0),2)</f>
        <v>#REF!</v>
      </c>
      <c r="P49" s="39" t="s">
        <v>70</v>
      </c>
      <c r="Q49" s="39"/>
      <c r="R49" s="74"/>
      <c r="S49" s="75"/>
    </row>
    <row r="50" spans="1:19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7" t="s">
        <v>71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72</v>
      </c>
      <c r="B51" s="28"/>
      <c r="C51" s="28"/>
      <c r="D51" s="28"/>
      <c r="E51" s="28"/>
      <c r="F51" s="29"/>
      <c r="G51" s="100" t="s">
        <v>69</v>
      </c>
      <c r="H51" s="28"/>
      <c r="I51" s="28"/>
      <c r="J51" s="28"/>
      <c r="K51" s="28"/>
      <c r="L51" s="65" t="s">
        <v>73</v>
      </c>
      <c r="M51" s="52"/>
      <c r="N51" s="67" t="s">
        <v>74</v>
      </c>
      <c r="O51" s="51"/>
      <c r="P51" s="51"/>
      <c r="Q51" s="51"/>
      <c r="R51" s="110"/>
      <c r="S51" s="54"/>
    </row>
    <row r="52" spans="1:19" ht="20.25" customHeight="1">
      <c r="A52" s="105" t="s">
        <v>23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1">
        <v>27</v>
      </c>
      <c r="M52" s="76" t="s">
        <v>75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1">
        <v>28</v>
      </c>
      <c r="M53" s="76" t="s">
        <v>76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68</v>
      </c>
      <c r="B54" s="44"/>
      <c r="C54" s="44"/>
      <c r="D54" s="44"/>
      <c r="E54" s="44"/>
      <c r="F54" s="112"/>
      <c r="G54" s="113" t="s">
        <v>69</v>
      </c>
      <c r="H54" s="44"/>
      <c r="I54" s="44"/>
      <c r="J54" s="44"/>
      <c r="K54" s="44"/>
      <c r="L54" s="88">
        <v>29</v>
      </c>
      <c r="M54" s="89" t="s">
        <v>77</v>
      </c>
      <c r="N54" s="90"/>
      <c r="O54" s="90"/>
      <c r="P54" s="90"/>
      <c r="Q54" s="91"/>
      <c r="R54" s="58">
        <v>0</v>
      </c>
      <c r="S54" s="114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4" sqref="C14:C22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5" t="s">
        <v>78</v>
      </c>
      <c r="B1" s="116"/>
      <c r="C1" s="116"/>
      <c r="D1" s="116"/>
      <c r="E1" s="116"/>
    </row>
    <row r="2" spans="1:5" ht="12" customHeight="1">
      <c r="A2" s="117" t="s">
        <v>79</v>
      </c>
      <c r="B2" s="118" t="str">
        <f>'Krycí list'!E5</f>
        <v>Kanalizácia mesta Turzovka - predĺženie Turkov</v>
      </c>
      <c r="C2" s="119"/>
      <c r="D2" s="119"/>
      <c r="E2" s="119"/>
    </row>
    <row r="3" spans="1:5" ht="12" customHeight="1">
      <c r="A3" s="117" t="s">
        <v>80</v>
      </c>
      <c r="B3" s="118" t="str">
        <f>'Krycí list'!E7</f>
        <v>SO 01.1 - Preložka vodovodu</v>
      </c>
      <c r="C3" s="120"/>
      <c r="D3" s="118"/>
      <c r="E3" s="121"/>
    </row>
    <row r="4" spans="1:5" ht="12" customHeight="1">
      <c r="A4" s="117" t="s">
        <v>81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82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83</v>
      </c>
      <c r="B7" s="118" t="str">
        <f>'Krycí list'!E26</f>
        <v>Mesto Turzovka</v>
      </c>
      <c r="C7" s="120"/>
      <c r="D7" s="118"/>
      <c r="E7" s="121"/>
    </row>
    <row r="8" spans="1:5" ht="12" customHeight="1">
      <c r="A8" s="118" t="s">
        <v>84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85</v>
      </c>
      <c r="B9" s="118" t="s">
        <v>28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86</v>
      </c>
      <c r="B11" s="123" t="s">
        <v>87</v>
      </c>
      <c r="C11" s="124" t="s">
        <v>88</v>
      </c>
      <c r="D11" s="125" t="s">
        <v>89</v>
      </c>
      <c r="E11" s="124" t="s">
        <v>90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/>
      <c r="D14" s="134" t="e">
        <f>Rozpocet!#REF!</f>
        <v>#REF!</v>
      </c>
      <c r="E14" s="134" t="e">
        <f>Rozpocet!#REF!</f>
        <v>#REF!</v>
      </c>
    </row>
    <row r="15" spans="1:5" s="131" customFormat="1" ht="12.75" customHeight="1">
      <c r="A15" s="135" t="str">
        <f>Rozpocet!D15</f>
        <v>1</v>
      </c>
      <c r="B15" s="136" t="str">
        <f>Rozpocet!E15</f>
        <v>Zemné práce</v>
      </c>
      <c r="C15" s="137"/>
      <c r="D15" s="137" t="e">
        <f>Rozpocet!#REF!</f>
        <v>#REF!</v>
      </c>
      <c r="E15" s="137" t="e">
        <f>Rozpocet!#REF!</f>
        <v>#REF!</v>
      </c>
    </row>
    <row r="16" spans="1:5" s="131" customFormat="1" ht="12.75" customHeight="1">
      <c r="A16" s="135" t="str">
        <f>Rozpocet!D34</f>
        <v>4</v>
      </c>
      <c r="B16" s="136" t="str">
        <f>Rozpocet!E34</f>
        <v>Vodorovné konštrukcie</v>
      </c>
      <c r="C16" s="137"/>
      <c r="D16" s="137" t="e">
        <f>Rozpocet!#REF!</f>
        <v>#REF!</v>
      </c>
      <c r="E16" s="137" t="e">
        <f>Rozpocet!#REF!</f>
        <v>#REF!</v>
      </c>
    </row>
    <row r="17" spans="1:5" s="131" customFormat="1" ht="12.75" customHeight="1">
      <c r="A17" s="135" t="str">
        <f>Rozpocet!D37</f>
        <v>5</v>
      </c>
      <c r="B17" s="136" t="str">
        <f>Rozpocet!E37</f>
        <v>Komunikácie</v>
      </c>
      <c r="C17" s="137"/>
      <c r="D17" s="137" t="e">
        <f>Rozpocet!#REF!</f>
        <v>#REF!</v>
      </c>
      <c r="E17" s="137" t="e">
        <f>Rozpocet!#REF!</f>
        <v>#REF!</v>
      </c>
    </row>
    <row r="18" spans="1:5" s="131" customFormat="1" ht="12.75" customHeight="1">
      <c r="A18" s="135" t="str">
        <f>Rozpocet!D44</f>
        <v>8</v>
      </c>
      <c r="B18" s="136" t="str">
        <f>Rozpocet!E44</f>
        <v>Rúrové vedenie</v>
      </c>
      <c r="C18" s="137"/>
      <c r="D18" s="137" t="e">
        <f>Rozpocet!#REF!</f>
        <v>#REF!</v>
      </c>
      <c r="E18" s="137" t="e">
        <f>Rozpocet!#REF!</f>
        <v>#REF!</v>
      </c>
    </row>
    <row r="19" spans="1:5" s="131" customFormat="1" ht="12.75" customHeight="1">
      <c r="A19" s="135" t="str">
        <f>Rozpocet!D59</f>
        <v>9</v>
      </c>
      <c r="B19" s="136" t="str">
        <f>Rozpocet!E59</f>
        <v>Ostatné konštrukcie a práce-búranie</v>
      </c>
      <c r="C19" s="137"/>
      <c r="D19" s="137" t="e">
        <f>Rozpocet!#REF!</f>
        <v>#REF!</v>
      </c>
      <c r="E19" s="137" t="e">
        <f>Rozpocet!#REF!</f>
        <v>#REF!</v>
      </c>
    </row>
    <row r="20" spans="1:5" s="131" customFormat="1" ht="12.75" customHeight="1">
      <c r="A20" s="135" t="str">
        <f>Rozpocet!D65</f>
        <v>99</v>
      </c>
      <c r="B20" s="136" t="str">
        <f>Rozpocet!E65</f>
        <v>Presun hmôt HSV</v>
      </c>
      <c r="C20" s="137"/>
      <c r="D20" s="137" t="e">
        <f>Rozpocet!#REF!</f>
        <v>#REF!</v>
      </c>
      <c r="E20" s="137" t="e">
        <f>Rozpocet!#REF!</f>
        <v>#REF!</v>
      </c>
    </row>
    <row r="21" spans="2:5" s="138" customFormat="1" ht="12.75" customHeight="1">
      <c r="B21" s="139" t="s">
        <v>91</v>
      </c>
      <c r="C21" s="140"/>
      <c r="D21" s="140" t="e">
        <f>Rozpocet!#REF!</f>
        <v>#REF!</v>
      </c>
      <c r="E21" s="140" t="e">
        <f>Rozpocet!#REF!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U25" sqref="U25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6.7109375" style="2" hidden="1" customWidth="1"/>
    <col min="9" max="9" width="7.140625" style="2" hidden="1" customWidth="1"/>
    <col min="10" max="11" width="9.140625" style="2" hidden="1" customWidth="1"/>
    <col min="12" max="16384" width="9.140625" style="2" customWidth="1"/>
  </cols>
  <sheetData>
    <row r="1" spans="1:9" ht="18" customHeight="1">
      <c r="A1" s="115" t="s">
        <v>239</v>
      </c>
      <c r="B1" s="141"/>
      <c r="C1" s="141"/>
      <c r="D1" s="141"/>
      <c r="E1" s="141"/>
      <c r="F1" s="141"/>
      <c r="G1" s="141"/>
      <c r="H1" s="142"/>
      <c r="I1" s="142"/>
    </row>
    <row r="2" spans="1:9" ht="11.25" customHeight="1">
      <c r="A2" s="117" t="s">
        <v>79</v>
      </c>
      <c r="B2" s="118"/>
      <c r="C2" s="118" t="str">
        <f>'Krycí list'!E5</f>
        <v>Kanalizácia mesta Turzovka - predĺženie Turkov</v>
      </c>
      <c r="D2" s="118"/>
      <c r="E2" s="118"/>
      <c r="F2" s="118"/>
      <c r="G2" s="118"/>
      <c r="H2" s="142"/>
      <c r="I2" s="142"/>
    </row>
    <row r="3" spans="1:9" ht="11.25" customHeight="1">
      <c r="A3" s="117" t="s">
        <v>80</v>
      </c>
      <c r="B3" s="118"/>
      <c r="C3" s="118" t="str">
        <f>'Krycí list'!E7</f>
        <v>SO 01.1 - Preložka vodovodu</v>
      </c>
      <c r="D3" s="118"/>
      <c r="E3" s="118"/>
      <c r="F3" s="118"/>
      <c r="G3" s="118"/>
      <c r="H3" s="142"/>
      <c r="I3" s="142"/>
    </row>
    <row r="4" spans="1:9" ht="11.25" customHeight="1">
      <c r="A4" s="117" t="s">
        <v>81</v>
      </c>
      <c r="B4" s="118"/>
      <c r="C4" s="118" t="str">
        <f>'Krycí list'!E9</f>
        <v> </v>
      </c>
      <c r="D4" s="118"/>
      <c r="E4" s="118"/>
      <c r="F4" s="118"/>
      <c r="G4" s="118"/>
      <c r="H4" s="142"/>
      <c r="I4" s="142"/>
    </row>
    <row r="5" spans="1:9" ht="11.25" customHeight="1">
      <c r="A5" s="118" t="s">
        <v>92</v>
      </c>
      <c r="B5" s="118"/>
      <c r="C5" s="118" t="str">
        <f>'Krycí list'!P5</f>
        <v> </v>
      </c>
      <c r="D5" s="118"/>
      <c r="E5" s="118"/>
      <c r="F5" s="118"/>
      <c r="G5" s="118"/>
      <c r="H5" s="142"/>
      <c r="I5" s="142"/>
    </row>
    <row r="6" spans="1:9" ht="5.25" customHeight="1">
      <c r="A6" s="118"/>
      <c r="B6" s="118"/>
      <c r="C6" s="118"/>
      <c r="D6" s="118"/>
      <c r="E6" s="118"/>
      <c r="F6" s="118"/>
      <c r="G6" s="118"/>
      <c r="H6" s="142"/>
      <c r="I6" s="142"/>
    </row>
    <row r="7" spans="1:9" ht="11.25" customHeight="1">
      <c r="A7" s="118" t="s">
        <v>83</v>
      </c>
      <c r="B7" s="118"/>
      <c r="C7" s="118" t="str">
        <f>'Krycí list'!E26</f>
        <v>Mesto Turzovka</v>
      </c>
      <c r="D7" s="118"/>
      <c r="E7" s="118"/>
      <c r="F7" s="118"/>
      <c r="G7" s="118"/>
      <c r="H7" s="142"/>
      <c r="I7" s="142"/>
    </row>
    <row r="8" spans="1:9" ht="11.25" customHeight="1">
      <c r="A8" s="118" t="s">
        <v>84</v>
      </c>
      <c r="B8" s="118"/>
      <c r="C8" s="118" t="str">
        <f>'Krycí list'!E28</f>
        <v> </v>
      </c>
      <c r="D8" s="118"/>
      <c r="E8" s="118"/>
      <c r="F8" s="118"/>
      <c r="G8" s="118"/>
      <c r="H8" s="142"/>
      <c r="I8" s="142"/>
    </row>
    <row r="9" spans="1:9" ht="11.25" customHeight="1">
      <c r="A9" s="118" t="s">
        <v>85</v>
      </c>
      <c r="B9" s="118"/>
      <c r="C9" s="118" t="s">
        <v>28</v>
      </c>
      <c r="D9" s="118"/>
      <c r="E9" s="118"/>
      <c r="F9" s="118"/>
      <c r="G9" s="118"/>
      <c r="H9" s="142"/>
      <c r="I9" s="142"/>
    </row>
    <row r="10" spans="1:9" ht="6" customHeight="1">
      <c r="A10" s="141"/>
      <c r="B10" s="141"/>
      <c r="C10" s="141"/>
      <c r="D10" s="141"/>
      <c r="E10" s="141"/>
      <c r="F10" s="141"/>
      <c r="G10" s="141"/>
      <c r="H10" s="142"/>
      <c r="I10" s="142"/>
    </row>
    <row r="11" spans="1:9" ht="21.75" customHeight="1">
      <c r="A11" s="122" t="s">
        <v>93</v>
      </c>
      <c r="B11" s="123" t="s">
        <v>94</v>
      </c>
      <c r="C11" s="123" t="s">
        <v>95</v>
      </c>
      <c r="D11" s="123" t="s">
        <v>96</v>
      </c>
      <c r="E11" s="123" t="s">
        <v>87</v>
      </c>
      <c r="F11" s="123" t="s">
        <v>97</v>
      </c>
      <c r="G11" s="123" t="s">
        <v>98</v>
      </c>
      <c r="H11" s="143" t="s">
        <v>99</v>
      </c>
      <c r="I11" s="144" t="s">
        <v>100</v>
      </c>
    </row>
    <row r="12" spans="1:9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45">
        <v>11</v>
      </c>
      <c r="I12" s="146">
        <v>12</v>
      </c>
    </row>
    <row r="13" spans="1:9" ht="3.75" customHeight="1">
      <c r="A13" s="141"/>
      <c r="B13" s="141"/>
      <c r="C13" s="141"/>
      <c r="D13" s="141"/>
      <c r="E13" s="141"/>
      <c r="F13" s="141"/>
      <c r="G13" s="141"/>
      <c r="H13" s="147"/>
      <c r="I13" s="148"/>
    </row>
    <row r="14" spans="1:9" s="131" customFormat="1" ht="12.75" customHeight="1">
      <c r="A14" s="149"/>
      <c r="B14" s="150" t="s">
        <v>65</v>
      </c>
      <c r="C14" s="149"/>
      <c r="D14" s="149" t="s">
        <v>44</v>
      </c>
      <c r="E14" s="149" t="s">
        <v>101</v>
      </c>
      <c r="F14" s="149"/>
      <c r="G14" s="149"/>
      <c r="I14" s="133" t="s">
        <v>102</v>
      </c>
    </row>
    <row r="15" spans="2:9" s="131" customFormat="1" ht="12.75" customHeight="1">
      <c r="B15" s="135" t="s">
        <v>65</v>
      </c>
      <c r="D15" s="136" t="s">
        <v>103</v>
      </c>
      <c r="E15" s="136" t="s">
        <v>104</v>
      </c>
      <c r="I15" s="136" t="s">
        <v>103</v>
      </c>
    </row>
    <row r="16" spans="1:9" s="17" customFormat="1" ht="24" customHeight="1">
      <c r="A16" s="151" t="s">
        <v>103</v>
      </c>
      <c r="B16" s="151" t="s">
        <v>105</v>
      </c>
      <c r="C16" s="151" t="s">
        <v>106</v>
      </c>
      <c r="D16" s="17" t="s">
        <v>107</v>
      </c>
      <c r="E16" s="152" t="s">
        <v>108</v>
      </c>
      <c r="F16" s="151" t="s">
        <v>109</v>
      </c>
      <c r="G16" s="153">
        <v>28</v>
      </c>
      <c r="H16" s="154">
        <v>4</v>
      </c>
      <c r="I16" s="17" t="s">
        <v>11</v>
      </c>
    </row>
    <row r="17" spans="4:11" s="17" customFormat="1" ht="15.75" customHeight="1">
      <c r="D17" s="155"/>
      <c r="E17" s="155" t="s">
        <v>110</v>
      </c>
      <c r="G17" s="156">
        <v>28</v>
      </c>
      <c r="I17" s="155" t="s">
        <v>11</v>
      </c>
      <c r="J17" s="155" t="s">
        <v>11</v>
      </c>
      <c r="K17" s="155" t="s">
        <v>111</v>
      </c>
    </row>
    <row r="18" spans="1:9" s="17" customFormat="1" ht="13.5" customHeight="1">
      <c r="A18" s="151" t="s">
        <v>11</v>
      </c>
      <c r="B18" s="151" t="s">
        <v>105</v>
      </c>
      <c r="C18" s="151" t="s">
        <v>112</v>
      </c>
      <c r="D18" s="17" t="s">
        <v>113</v>
      </c>
      <c r="E18" s="152" t="s">
        <v>114</v>
      </c>
      <c r="F18" s="151" t="s">
        <v>115</v>
      </c>
      <c r="G18" s="153">
        <v>1</v>
      </c>
      <c r="H18" s="154">
        <v>4</v>
      </c>
      <c r="I18" s="17" t="s">
        <v>11</v>
      </c>
    </row>
    <row r="19" spans="1:9" s="17" customFormat="1" ht="13.5" customHeight="1">
      <c r="A19" s="151" t="s">
        <v>116</v>
      </c>
      <c r="B19" s="151" t="s">
        <v>105</v>
      </c>
      <c r="C19" s="151" t="s">
        <v>112</v>
      </c>
      <c r="D19" s="17" t="s">
        <v>117</v>
      </c>
      <c r="E19" s="152" t="s">
        <v>118</v>
      </c>
      <c r="F19" s="151" t="s">
        <v>119</v>
      </c>
      <c r="G19" s="153">
        <v>50.4</v>
      </c>
      <c r="H19" s="154">
        <v>4</v>
      </c>
      <c r="I19" s="17" t="s">
        <v>11</v>
      </c>
    </row>
    <row r="20" spans="1:9" s="17" customFormat="1" ht="13.5" customHeight="1">
      <c r="A20" s="151" t="s">
        <v>120</v>
      </c>
      <c r="B20" s="151" t="s">
        <v>105</v>
      </c>
      <c r="C20" s="151" t="s">
        <v>112</v>
      </c>
      <c r="D20" s="17" t="s">
        <v>121</v>
      </c>
      <c r="E20" s="152" t="s">
        <v>122</v>
      </c>
      <c r="F20" s="151" t="s">
        <v>119</v>
      </c>
      <c r="G20" s="153">
        <v>50.4</v>
      </c>
      <c r="H20" s="154">
        <v>4</v>
      </c>
      <c r="I20" s="17" t="s">
        <v>11</v>
      </c>
    </row>
    <row r="21" spans="4:11" s="17" customFormat="1" ht="15.75" customHeight="1">
      <c r="D21" s="155"/>
      <c r="E21" s="155" t="s">
        <v>123</v>
      </c>
      <c r="G21" s="156">
        <v>50.4</v>
      </c>
      <c r="I21" s="155" t="s">
        <v>11</v>
      </c>
      <c r="J21" s="155" t="s">
        <v>11</v>
      </c>
      <c r="K21" s="155" t="s">
        <v>111</v>
      </c>
    </row>
    <row r="22" spans="1:9" s="17" customFormat="1" ht="24" customHeight="1">
      <c r="A22" s="151" t="s">
        <v>124</v>
      </c>
      <c r="B22" s="151" t="s">
        <v>105</v>
      </c>
      <c r="C22" s="151" t="s">
        <v>112</v>
      </c>
      <c r="D22" s="17" t="s">
        <v>125</v>
      </c>
      <c r="E22" s="152" t="s">
        <v>126</v>
      </c>
      <c r="F22" s="151" t="s">
        <v>119</v>
      </c>
      <c r="G22" s="153">
        <v>50.4</v>
      </c>
      <c r="H22" s="154">
        <v>4</v>
      </c>
      <c r="I22" s="17" t="s">
        <v>11</v>
      </c>
    </row>
    <row r="23" spans="1:9" s="17" customFormat="1" ht="13.5" customHeight="1">
      <c r="A23" s="151" t="s">
        <v>127</v>
      </c>
      <c r="B23" s="151" t="s">
        <v>105</v>
      </c>
      <c r="C23" s="151" t="s">
        <v>112</v>
      </c>
      <c r="D23" s="17" t="s">
        <v>128</v>
      </c>
      <c r="E23" s="152" t="s">
        <v>129</v>
      </c>
      <c r="F23" s="151" t="s">
        <v>109</v>
      </c>
      <c r="G23" s="153">
        <v>144</v>
      </c>
      <c r="H23" s="154">
        <v>4</v>
      </c>
      <c r="I23" s="17" t="s">
        <v>11</v>
      </c>
    </row>
    <row r="24" spans="4:11" s="17" customFormat="1" ht="15.75" customHeight="1">
      <c r="D24" s="155"/>
      <c r="E24" s="155" t="s">
        <v>130</v>
      </c>
      <c r="G24" s="156">
        <v>144</v>
      </c>
      <c r="I24" s="155" t="s">
        <v>11</v>
      </c>
      <c r="J24" s="155" t="s">
        <v>11</v>
      </c>
      <c r="K24" s="155" t="s">
        <v>111</v>
      </c>
    </row>
    <row r="25" spans="1:9" s="17" customFormat="1" ht="13.5" customHeight="1">
      <c r="A25" s="151" t="s">
        <v>131</v>
      </c>
      <c r="B25" s="151" t="s">
        <v>105</v>
      </c>
      <c r="C25" s="151" t="s">
        <v>112</v>
      </c>
      <c r="D25" s="17" t="s">
        <v>132</v>
      </c>
      <c r="E25" s="152" t="s">
        <v>133</v>
      </c>
      <c r="F25" s="151" t="s">
        <v>109</v>
      </c>
      <c r="G25" s="153">
        <v>144</v>
      </c>
      <c r="H25" s="154">
        <v>4</v>
      </c>
      <c r="I25" s="17" t="s">
        <v>11</v>
      </c>
    </row>
    <row r="26" spans="1:9" s="17" customFormat="1" ht="24" customHeight="1">
      <c r="A26" s="151" t="s">
        <v>134</v>
      </c>
      <c r="B26" s="151" t="s">
        <v>105</v>
      </c>
      <c r="C26" s="151" t="s">
        <v>112</v>
      </c>
      <c r="D26" s="17" t="s">
        <v>135</v>
      </c>
      <c r="E26" s="152" t="s">
        <v>136</v>
      </c>
      <c r="F26" s="151" t="s">
        <v>119</v>
      </c>
      <c r="G26" s="153">
        <v>18.2</v>
      </c>
      <c r="H26" s="154">
        <v>4</v>
      </c>
      <c r="I26" s="17" t="s">
        <v>11</v>
      </c>
    </row>
    <row r="27" spans="4:11" s="17" customFormat="1" ht="15.75" customHeight="1">
      <c r="D27" s="155"/>
      <c r="E27" s="155" t="s">
        <v>137</v>
      </c>
      <c r="G27" s="156">
        <v>18.2</v>
      </c>
      <c r="I27" s="155" t="s">
        <v>11</v>
      </c>
      <c r="J27" s="155" t="s">
        <v>11</v>
      </c>
      <c r="K27" s="155" t="s">
        <v>111</v>
      </c>
    </row>
    <row r="28" spans="1:9" s="17" customFormat="1" ht="13.5" customHeight="1">
      <c r="A28" s="151" t="s">
        <v>138</v>
      </c>
      <c r="B28" s="151" t="s">
        <v>105</v>
      </c>
      <c r="C28" s="151" t="s">
        <v>112</v>
      </c>
      <c r="D28" s="17" t="s">
        <v>139</v>
      </c>
      <c r="E28" s="152" t="s">
        <v>140</v>
      </c>
      <c r="F28" s="151" t="s">
        <v>119</v>
      </c>
      <c r="G28" s="153">
        <v>18.2</v>
      </c>
      <c r="H28" s="154">
        <v>4</v>
      </c>
      <c r="I28" s="17" t="s">
        <v>11</v>
      </c>
    </row>
    <row r="29" spans="1:9" s="17" customFormat="1" ht="24" customHeight="1">
      <c r="A29" s="151" t="s">
        <v>141</v>
      </c>
      <c r="B29" s="151" t="s">
        <v>105</v>
      </c>
      <c r="C29" s="151" t="s">
        <v>112</v>
      </c>
      <c r="D29" s="17" t="s">
        <v>142</v>
      </c>
      <c r="E29" s="152" t="s">
        <v>143</v>
      </c>
      <c r="F29" s="151" t="s">
        <v>119</v>
      </c>
      <c r="G29" s="153">
        <v>32.2</v>
      </c>
      <c r="H29" s="154">
        <v>4</v>
      </c>
      <c r="I29" s="17" t="s">
        <v>11</v>
      </c>
    </row>
    <row r="30" spans="4:11" s="17" customFormat="1" ht="15.75" customHeight="1">
      <c r="D30" s="155"/>
      <c r="E30" s="155" t="s">
        <v>144</v>
      </c>
      <c r="G30" s="156">
        <v>32.2</v>
      </c>
      <c r="I30" s="155" t="s">
        <v>11</v>
      </c>
      <c r="J30" s="155" t="s">
        <v>11</v>
      </c>
      <c r="K30" s="155" t="s">
        <v>111</v>
      </c>
    </row>
    <row r="31" spans="1:9" s="17" customFormat="1" ht="13.5" customHeight="1">
      <c r="A31" s="151" t="s">
        <v>145</v>
      </c>
      <c r="B31" s="151" t="s">
        <v>105</v>
      </c>
      <c r="C31" s="151" t="s">
        <v>112</v>
      </c>
      <c r="D31" s="17" t="s">
        <v>146</v>
      </c>
      <c r="E31" s="152" t="s">
        <v>147</v>
      </c>
      <c r="F31" s="151" t="s">
        <v>119</v>
      </c>
      <c r="G31" s="153">
        <v>14</v>
      </c>
      <c r="H31" s="154">
        <v>4</v>
      </c>
      <c r="I31" s="17" t="s">
        <v>11</v>
      </c>
    </row>
    <row r="32" spans="4:11" s="17" customFormat="1" ht="15.75" customHeight="1">
      <c r="D32" s="155"/>
      <c r="E32" s="155" t="s">
        <v>148</v>
      </c>
      <c r="G32" s="156">
        <v>14</v>
      </c>
      <c r="I32" s="155" t="s">
        <v>11</v>
      </c>
      <c r="J32" s="155" t="s">
        <v>11</v>
      </c>
      <c r="K32" s="155" t="s">
        <v>111</v>
      </c>
    </row>
    <row r="33" spans="1:9" s="17" customFormat="1" ht="13.5" customHeight="1">
      <c r="A33" s="157" t="s">
        <v>149</v>
      </c>
      <c r="B33" s="157" t="s">
        <v>150</v>
      </c>
      <c r="C33" s="157" t="s">
        <v>151</v>
      </c>
      <c r="D33" s="158" t="s">
        <v>152</v>
      </c>
      <c r="E33" s="159" t="s">
        <v>153</v>
      </c>
      <c r="F33" s="157" t="s">
        <v>119</v>
      </c>
      <c r="G33" s="160">
        <v>14</v>
      </c>
      <c r="H33" s="161">
        <v>8</v>
      </c>
      <c r="I33" s="158" t="s">
        <v>11</v>
      </c>
    </row>
    <row r="34" spans="2:9" s="131" customFormat="1" ht="12.75" customHeight="1">
      <c r="B34" s="135" t="s">
        <v>65</v>
      </c>
      <c r="D34" s="136" t="s">
        <v>120</v>
      </c>
      <c r="E34" s="136" t="s">
        <v>154</v>
      </c>
      <c r="I34" s="136" t="s">
        <v>103</v>
      </c>
    </row>
    <row r="35" spans="1:9" s="17" customFormat="1" ht="24" customHeight="1">
      <c r="A35" s="151" t="s">
        <v>155</v>
      </c>
      <c r="B35" s="151" t="s">
        <v>105</v>
      </c>
      <c r="C35" s="151" t="s">
        <v>156</v>
      </c>
      <c r="D35" s="17" t="s">
        <v>157</v>
      </c>
      <c r="E35" s="152" t="s">
        <v>158</v>
      </c>
      <c r="F35" s="151" t="s">
        <v>119</v>
      </c>
      <c r="G35" s="153">
        <v>4.2</v>
      </c>
      <c r="H35" s="154">
        <v>4</v>
      </c>
      <c r="I35" s="17" t="s">
        <v>11</v>
      </c>
    </row>
    <row r="36" spans="4:11" s="17" customFormat="1" ht="15.75" customHeight="1">
      <c r="D36" s="155"/>
      <c r="E36" s="155" t="s">
        <v>159</v>
      </c>
      <c r="G36" s="156">
        <v>4.2</v>
      </c>
      <c r="I36" s="155" t="s">
        <v>11</v>
      </c>
      <c r="J36" s="155" t="s">
        <v>11</v>
      </c>
      <c r="K36" s="155" t="s">
        <v>111</v>
      </c>
    </row>
    <row r="37" spans="2:9" s="131" customFormat="1" ht="12.75" customHeight="1">
      <c r="B37" s="135" t="s">
        <v>65</v>
      </c>
      <c r="D37" s="136" t="s">
        <v>124</v>
      </c>
      <c r="E37" s="136" t="s">
        <v>160</v>
      </c>
      <c r="I37" s="136" t="s">
        <v>103</v>
      </c>
    </row>
    <row r="38" spans="1:9" s="17" customFormat="1" ht="13.5" customHeight="1">
      <c r="A38" s="151" t="s">
        <v>161</v>
      </c>
      <c r="B38" s="151" t="s">
        <v>105</v>
      </c>
      <c r="C38" s="151" t="s">
        <v>106</v>
      </c>
      <c r="D38" s="17" t="s">
        <v>162</v>
      </c>
      <c r="E38" s="152" t="s">
        <v>163</v>
      </c>
      <c r="F38" s="151" t="s">
        <v>109</v>
      </c>
      <c r="G38" s="153">
        <v>28</v>
      </c>
      <c r="H38" s="154">
        <v>4</v>
      </c>
      <c r="I38" s="17" t="s">
        <v>11</v>
      </c>
    </row>
    <row r="39" spans="4:11" s="17" customFormat="1" ht="15.75" customHeight="1">
      <c r="D39" s="155"/>
      <c r="E39" s="155" t="s">
        <v>110</v>
      </c>
      <c r="G39" s="156">
        <v>28</v>
      </c>
      <c r="I39" s="155" t="s">
        <v>11</v>
      </c>
      <c r="J39" s="155" t="s">
        <v>11</v>
      </c>
      <c r="K39" s="155" t="s">
        <v>111</v>
      </c>
    </row>
    <row r="40" spans="1:9" s="17" customFormat="1" ht="24" customHeight="1">
      <c r="A40" s="151" t="s">
        <v>164</v>
      </c>
      <c r="B40" s="151" t="s">
        <v>105</v>
      </c>
      <c r="C40" s="151" t="s">
        <v>106</v>
      </c>
      <c r="D40" s="17" t="s">
        <v>165</v>
      </c>
      <c r="E40" s="152" t="s">
        <v>166</v>
      </c>
      <c r="F40" s="151" t="s">
        <v>109</v>
      </c>
      <c r="G40" s="153">
        <v>28</v>
      </c>
      <c r="H40" s="154">
        <v>4</v>
      </c>
      <c r="I40" s="17" t="s">
        <v>11</v>
      </c>
    </row>
    <row r="41" spans="1:9" s="17" customFormat="1" ht="24" customHeight="1">
      <c r="A41" s="151" t="s">
        <v>167</v>
      </c>
      <c r="B41" s="151" t="s">
        <v>105</v>
      </c>
      <c r="C41" s="151" t="s">
        <v>106</v>
      </c>
      <c r="D41" s="17" t="s">
        <v>168</v>
      </c>
      <c r="E41" s="152" t="s">
        <v>169</v>
      </c>
      <c r="F41" s="151" t="s">
        <v>119</v>
      </c>
      <c r="G41" s="153">
        <v>11.2</v>
      </c>
      <c r="H41" s="154">
        <v>4</v>
      </c>
      <c r="I41" s="17" t="s">
        <v>11</v>
      </c>
    </row>
    <row r="42" spans="4:11" s="17" customFormat="1" ht="15.75" customHeight="1">
      <c r="D42" s="155"/>
      <c r="E42" s="155" t="s">
        <v>170</v>
      </c>
      <c r="G42" s="156">
        <v>11.2</v>
      </c>
      <c r="I42" s="155" t="s">
        <v>11</v>
      </c>
      <c r="J42" s="155" t="s">
        <v>11</v>
      </c>
      <c r="K42" s="155" t="s">
        <v>111</v>
      </c>
    </row>
    <row r="43" spans="1:9" s="17" customFormat="1" ht="24" customHeight="1">
      <c r="A43" s="151" t="s">
        <v>171</v>
      </c>
      <c r="B43" s="151" t="s">
        <v>105</v>
      </c>
      <c r="C43" s="151" t="s">
        <v>106</v>
      </c>
      <c r="D43" s="17" t="s">
        <v>172</v>
      </c>
      <c r="E43" s="152" t="s">
        <v>173</v>
      </c>
      <c r="F43" s="151" t="s">
        <v>109</v>
      </c>
      <c r="G43" s="153">
        <v>28</v>
      </c>
      <c r="H43" s="154">
        <v>4</v>
      </c>
      <c r="I43" s="17" t="s">
        <v>11</v>
      </c>
    </row>
    <row r="44" spans="2:9" s="131" customFormat="1" ht="12.75" customHeight="1">
      <c r="B44" s="135" t="s">
        <v>65</v>
      </c>
      <c r="D44" s="136" t="s">
        <v>134</v>
      </c>
      <c r="E44" s="136" t="s">
        <v>174</v>
      </c>
      <c r="I44" s="136" t="s">
        <v>103</v>
      </c>
    </row>
    <row r="45" spans="1:9" s="17" customFormat="1" ht="13.5" customHeight="1">
      <c r="A45" s="151" t="s">
        <v>175</v>
      </c>
      <c r="B45" s="151" t="s">
        <v>105</v>
      </c>
      <c r="C45" s="151" t="s">
        <v>156</v>
      </c>
      <c r="D45" s="17" t="s">
        <v>176</v>
      </c>
      <c r="E45" s="152" t="s">
        <v>177</v>
      </c>
      <c r="F45" s="151" t="s">
        <v>178</v>
      </c>
      <c r="G45" s="153">
        <v>4</v>
      </c>
      <c r="H45" s="154">
        <v>4</v>
      </c>
      <c r="I45" s="17" t="s">
        <v>11</v>
      </c>
    </row>
    <row r="46" spans="1:9" s="17" customFormat="1" ht="24" customHeight="1">
      <c r="A46" s="157" t="s">
        <v>179</v>
      </c>
      <c r="B46" s="157" t="s">
        <v>150</v>
      </c>
      <c r="C46" s="157" t="s">
        <v>151</v>
      </c>
      <c r="D46" s="158" t="s">
        <v>180</v>
      </c>
      <c r="E46" s="159" t="s">
        <v>181</v>
      </c>
      <c r="F46" s="157" t="s">
        <v>178</v>
      </c>
      <c r="G46" s="160">
        <v>2.02</v>
      </c>
      <c r="H46" s="161">
        <v>8</v>
      </c>
      <c r="I46" s="158" t="s">
        <v>11</v>
      </c>
    </row>
    <row r="47" spans="1:9" s="17" customFormat="1" ht="13.5" customHeight="1">
      <c r="A47" s="157" t="s">
        <v>182</v>
      </c>
      <c r="B47" s="157" t="s">
        <v>150</v>
      </c>
      <c r="C47" s="157" t="s">
        <v>151</v>
      </c>
      <c r="D47" s="158" t="s">
        <v>183</v>
      </c>
      <c r="E47" s="159" t="s">
        <v>184</v>
      </c>
      <c r="F47" s="157" t="s">
        <v>178</v>
      </c>
      <c r="G47" s="160">
        <v>2.02</v>
      </c>
      <c r="H47" s="161">
        <v>8</v>
      </c>
      <c r="I47" s="158" t="s">
        <v>11</v>
      </c>
    </row>
    <row r="48" spans="1:9" s="17" customFormat="1" ht="13.5" customHeight="1">
      <c r="A48" s="151" t="s">
        <v>185</v>
      </c>
      <c r="B48" s="151" t="s">
        <v>105</v>
      </c>
      <c r="C48" s="151" t="s">
        <v>156</v>
      </c>
      <c r="D48" s="17" t="s">
        <v>186</v>
      </c>
      <c r="E48" s="152" t="s">
        <v>187</v>
      </c>
      <c r="F48" s="151" t="s">
        <v>115</v>
      </c>
      <c r="G48" s="153">
        <v>40</v>
      </c>
      <c r="H48" s="154">
        <v>4</v>
      </c>
      <c r="I48" s="17" t="s">
        <v>11</v>
      </c>
    </row>
    <row r="49" spans="1:9" s="17" customFormat="1" ht="13.5" customHeight="1">
      <c r="A49" s="157" t="s">
        <v>188</v>
      </c>
      <c r="B49" s="157" t="s">
        <v>150</v>
      </c>
      <c r="C49" s="157" t="s">
        <v>151</v>
      </c>
      <c r="D49" s="158" t="s">
        <v>189</v>
      </c>
      <c r="E49" s="159" t="s">
        <v>190</v>
      </c>
      <c r="F49" s="157" t="s">
        <v>115</v>
      </c>
      <c r="G49" s="160">
        <v>40.8</v>
      </c>
      <c r="H49" s="161">
        <v>8</v>
      </c>
      <c r="I49" s="158" t="s">
        <v>11</v>
      </c>
    </row>
    <row r="50" spans="1:9" s="17" customFormat="1" ht="13.5" customHeight="1">
      <c r="A50" s="157" t="s">
        <v>191</v>
      </c>
      <c r="B50" s="157" t="s">
        <v>150</v>
      </c>
      <c r="C50" s="157" t="s">
        <v>151</v>
      </c>
      <c r="D50" s="158" t="s">
        <v>192</v>
      </c>
      <c r="E50" s="159" t="s">
        <v>193</v>
      </c>
      <c r="F50" s="157" t="s">
        <v>178</v>
      </c>
      <c r="G50" s="160">
        <v>2</v>
      </c>
      <c r="H50" s="161">
        <v>8</v>
      </c>
      <c r="I50" s="158" t="s">
        <v>11</v>
      </c>
    </row>
    <row r="51" spans="1:9" s="17" customFormat="1" ht="13.5" customHeight="1">
      <c r="A51" s="157" t="s">
        <v>194</v>
      </c>
      <c r="B51" s="157" t="s">
        <v>150</v>
      </c>
      <c r="C51" s="157" t="s">
        <v>151</v>
      </c>
      <c r="D51" s="158" t="s">
        <v>195</v>
      </c>
      <c r="E51" s="159" t="s">
        <v>196</v>
      </c>
      <c r="F51" s="157" t="s">
        <v>178</v>
      </c>
      <c r="G51" s="160">
        <v>2</v>
      </c>
      <c r="H51" s="161">
        <v>8</v>
      </c>
      <c r="I51" s="158" t="s">
        <v>11</v>
      </c>
    </row>
    <row r="52" spans="1:9" s="17" customFormat="1" ht="24" customHeight="1">
      <c r="A52" s="151" t="s">
        <v>197</v>
      </c>
      <c r="B52" s="151" t="s">
        <v>105</v>
      </c>
      <c r="C52" s="151" t="s">
        <v>156</v>
      </c>
      <c r="D52" s="17" t="s">
        <v>198</v>
      </c>
      <c r="E52" s="152" t="s">
        <v>199</v>
      </c>
      <c r="F52" s="151" t="s">
        <v>178</v>
      </c>
      <c r="G52" s="153">
        <v>2</v>
      </c>
      <c r="H52" s="154">
        <v>4</v>
      </c>
      <c r="I52" s="17" t="s">
        <v>11</v>
      </c>
    </row>
    <row r="53" spans="1:9" s="17" customFormat="1" ht="13.5" customHeight="1">
      <c r="A53" s="157" t="s">
        <v>200</v>
      </c>
      <c r="B53" s="157" t="s">
        <v>150</v>
      </c>
      <c r="C53" s="157" t="s">
        <v>151</v>
      </c>
      <c r="D53" s="158" t="s">
        <v>201</v>
      </c>
      <c r="E53" s="159" t="s">
        <v>202</v>
      </c>
      <c r="F53" s="157" t="s">
        <v>178</v>
      </c>
      <c r="G53" s="160">
        <v>2.02</v>
      </c>
      <c r="H53" s="161">
        <v>8</v>
      </c>
      <c r="I53" s="158" t="s">
        <v>11</v>
      </c>
    </row>
    <row r="54" spans="1:9" s="17" customFormat="1" ht="24" customHeight="1">
      <c r="A54" s="151" t="s">
        <v>203</v>
      </c>
      <c r="B54" s="151" t="s">
        <v>105</v>
      </c>
      <c r="C54" s="151" t="s">
        <v>156</v>
      </c>
      <c r="D54" s="17" t="s">
        <v>204</v>
      </c>
      <c r="E54" s="152" t="s">
        <v>205</v>
      </c>
      <c r="F54" s="151" t="s">
        <v>115</v>
      </c>
      <c r="G54" s="153">
        <v>40</v>
      </c>
      <c r="H54" s="154">
        <v>4</v>
      </c>
      <c r="I54" s="17" t="s">
        <v>11</v>
      </c>
    </row>
    <row r="55" spans="1:9" s="17" customFormat="1" ht="13.5" customHeight="1">
      <c r="A55" s="151" t="s">
        <v>206</v>
      </c>
      <c r="B55" s="151" t="s">
        <v>105</v>
      </c>
      <c r="C55" s="151" t="s">
        <v>156</v>
      </c>
      <c r="D55" s="17" t="s">
        <v>207</v>
      </c>
      <c r="E55" s="152" t="s">
        <v>208</v>
      </c>
      <c r="F55" s="151" t="s">
        <v>115</v>
      </c>
      <c r="G55" s="153">
        <v>40</v>
      </c>
      <c r="H55" s="154">
        <v>4</v>
      </c>
      <c r="I55" s="17" t="s">
        <v>11</v>
      </c>
    </row>
    <row r="56" spans="1:9" s="17" customFormat="1" ht="13.5" customHeight="1">
      <c r="A56" s="151" t="s">
        <v>209</v>
      </c>
      <c r="B56" s="151" t="s">
        <v>105</v>
      </c>
      <c r="C56" s="151" t="s">
        <v>156</v>
      </c>
      <c r="D56" s="17" t="s">
        <v>210</v>
      </c>
      <c r="E56" s="152" t="s">
        <v>211</v>
      </c>
      <c r="F56" s="151" t="s">
        <v>178</v>
      </c>
      <c r="G56" s="153">
        <v>2</v>
      </c>
      <c r="H56" s="154">
        <v>4</v>
      </c>
      <c r="I56" s="17" t="s">
        <v>11</v>
      </c>
    </row>
    <row r="57" spans="1:9" s="17" customFormat="1" ht="13.5" customHeight="1">
      <c r="A57" s="151" t="s">
        <v>212</v>
      </c>
      <c r="B57" s="151" t="s">
        <v>105</v>
      </c>
      <c r="C57" s="151" t="s">
        <v>156</v>
      </c>
      <c r="D57" s="17" t="s">
        <v>213</v>
      </c>
      <c r="E57" s="152" t="s">
        <v>214</v>
      </c>
      <c r="F57" s="151" t="s">
        <v>178</v>
      </c>
      <c r="G57" s="153">
        <v>2</v>
      </c>
      <c r="H57" s="154">
        <v>4</v>
      </c>
      <c r="I57" s="17" t="s">
        <v>11</v>
      </c>
    </row>
    <row r="58" spans="1:9" s="17" customFormat="1" ht="13.5" customHeight="1">
      <c r="A58" s="157" t="s">
        <v>215</v>
      </c>
      <c r="B58" s="157" t="s">
        <v>150</v>
      </c>
      <c r="C58" s="157" t="s">
        <v>151</v>
      </c>
      <c r="D58" s="158" t="s">
        <v>216</v>
      </c>
      <c r="E58" s="159" t="s">
        <v>217</v>
      </c>
      <c r="F58" s="157" t="s">
        <v>178</v>
      </c>
      <c r="G58" s="160">
        <v>2</v>
      </c>
      <c r="H58" s="161">
        <v>8</v>
      </c>
      <c r="I58" s="158" t="s">
        <v>11</v>
      </c>
    </row>
    <row r="59" spans="2:9" s="131" customFormat="1" ht="12.75" customHeight="1">
      <c r="B59" s="135" t="s">
        <v>65</v>
      </c>
      <c r="D59" s="136" t="s">
        <v>138</v>
      </c>
      <c r="E59" s="136" t="s">
        <v>218</v>
      </c>
      <c r="I59" s="136" t="s">
        <v>103</v>
      </c>
    </row>
    <row r="60" spans="1:9" s="17" customFormat="1" ht="24" customHeight="1">
      <c r="A60" s="151" t="s">
        <v>219</v>
      </c>
      <c r="B60" s="151" t="s">
        <v>105</v>
      </c>
      <c r="C60" s="151" t="s">
        <v>106</v>
      </c>
      <c r="D60" s="17" t="s">
        <v>220</v>
      </c>
      <c r="E60" s="152" t="s">
        <v>221</v>
      </c>
      <c r="F60" s="151" t="s">
        <v>115</v>
      </c>
      <c r="G60" s="153">
        <v>80</v>
      </c>
      <c r="H60" s="154">
        <v>4</v>
      </c>
      <c r="I60" s="17" t="s">
        <v>11</v>
      </c>
    </row>
    <row r="61" spans="4:11" s="17" customFormat="1" ht="15.75" customHeight="1">
      <c r="D61" s="155"/>
      <c r="E61" s="155" t="s">
        <v>222</v>
      </c>
      <c r="G61" s="156">
        <v>80</v>
      </c>
      <c r="I61" s="155" t="s">
        <v>11</v>
      </c>
      <c r="J61" s="155" t="s">
        <v>11</v>
      </c>
      <c r="K61" s="155" t="s">
        <v>111</v>
      </c>
    </row>
    <row r="62" spans="1:9" s="17" customFormat="1" ht="13.5" customHeight="1">
      <c r="A62" s="151" t="s">
        <v>223</v>
      </c>
      <c r="B62" s="151" t="s">
        <v>105</v>
      </c>
      <c r="C62" s="151" t="s">
        <v>106</v>
      </c>
      <c r="D62" s="17" t="s">
        <v>224</v>
      </c>
      <c r="E62" s="152" t="s">
        <v>225</v>
      </c>
      <c r="F62" s="151" t="s">
        <v>115</v>
      </c>
      <c r="G62" s="153">
        <v>80</v>
      </c>
      <c r="H62" s="154">
        <v>4</v>
      </c>
      <c r="I62" s="17" t="s">
        <v>11</v>
      </c>
    </row>
    <row r="63" spans="1:9" s="17" customFormat="1" ht="24" customHeight="1">
      <c r="A63" s="151" t="s">
        <v>226</v>
      </c>
      <c r="B63" s="151" t="s">
        <v>105</v>
      </c>
      <c r="C63" s="151" t="s">
        <v>106</v>
      </c>
      <c r="D63" s="17" t="s">
        <v>227</v>
      </c>
      <c r="E63" s="152" t="s">
        <v>228</v>
      </c>
      <c r="F63" s="151" t="s">
        <v>229</v>
      </c>
      <c r="G63" s="153">
        <v>5.068</v>
      </c>
      <c r="H63" s="154">
        <v>4</v>
      </c>
      <c r="I63" s="17" t="s">
        <v>11</v>
      </c>
    </row>
    <row r="64" spans="1:9" s="17" customFormat="1" ht="24" customHeight="1">
      <c r="A64" s="151" t="s">
        <v>230</v>
      </c>
      <c r="B64" s="151" t="s">
        <v>105</v>
      </c>
      <c r="C64" s="151" t="s">
        <v>231</v>
      </c>
      <c r="D64" s="17" t="s">
        <v>232</v>
      </c>
      <c r="E64" s="152" t="s">
        <v>233</v>
      </c>
      <c r="F64" s="151" t="s">
        <v>229</v>
      </c>
      <c r="G64" s="153">
        <v>5.068</v>
      </c>
      <c r="H64" s="154">
        <v>4</v>
      </c>
      <c r="I64" s="17" t="s">
        <v>11</v>
      </c>
    </row>
    <row r="65" spans="2:9" s="131" customFormat="1" ht="12.75" customHeight="1">
      <c r="B65" s="135" t="s">
        <v>65</v>
      </c>
      <c r="D65" s="136" t="s">
        <v>234</v>
      </c>
      <c r="E65" s="136" t="s">
        <v>235</v>
      </c>
      <c r="I65" s="136" t="s">
        <v>103</v>
      </c>
    </row>
    <row r="66" spans="1:9" s="17" customFormat="1" ht="24" customHeight="1">
      <c r="A66" s="151" t="s">
        <v>236</v>
      </c>
      <c r="B66" s="151" t="s">
        <v>105</v>
      </c>
      <c r="C66" s="151" t="s">
        <v>156</v>
      </c>
      <c r="D66" s="17" t="s">
        <v>237</v>
      </c>
      <c r="E66" s="152" t="s">
        <v>238</v>
      </c>
      <c r="F66" s="151" t="s">
        <v>229</v>
      </c>
      <c r="G66" s="153">
        <v>74.514</v>
      </c>
      <c r="H66" s="154">
        <v>4</v>
      </c>
      <c r="I66" s="17" t="s">
        <v>11</v>
      </c>
    </row>
    <row r="67" s="138" customFormat="1" ht="12.75" customHeight="1">
      <c r="E67" s="139" t="s">
        <v>91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MICHALISKOVÁ Renáta</cp:lastModifiedBy>
  <dcterms:modified xsi:type="dcterms:W3CDTF">2015-08-20T12:32:08Z</dcterms:modified>
  <cp:category/>
  <cp:version/>
  <cp:contentType/>
  <cp:contentStatus/>
</cp:coreProperties>
</file>