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Návrh roz,2012" sheetId="1" r:id="rId1"/>
    <sheet name="Hárok2" sheetId="2" r:id="rId2"/>
    <sheet name="Hárok3" sheetId="3" r:id="rId3"/>
  </sheets>
  <definedNames>
    <definedName name="_xlnm.Print_Area" localSheetId="0">'Návrh roz,2012'!$A$1:$G$407</definedName>
  </definedNames>
  <calcPr calcId="145621"/>
</workbook>
</file>

<file path=xl/calcChain.xml><?xml version="1.0" encoding="utf-8"?>
<calcChain xmlns="http://schemas.openxmlformats.org/spreadsheetml/2006/main">
  <c r="F38" i="1"/>
  <c r="E158"/>
  <c r="E203"/>
  <c r="E194"/>
  <c r="G106"/>
  <c r="F106"/>
  <c r="G79"/>
  <c r="F79"/>
  <c r="G71"/>
  <c r="G58"/>
  <c r="F58"/>
  <c r="E79"/>
  <c r="E71"/>
  <c r="E58"/>
  <c r="E50"/>
  <c r="E45"/>
  <c r="D41"/>
  <c r="E41"/>
  <c r="D37"/>
  <c r="G38"/>
  <c r="E220"/>
  <c r="E369"/>
  <c r="G384"/>
  <c r="F384"/>
  <c r="G194"/>
  <c r="F194"/>
  <c r="G203"/>
  <c r="F203"/>
  <c r="F209"/>
  <c r="G209"/>
  <c r="F74"/>
  <c r="G74"/>
  <c r="F71"/>
  <c r="G94"/>
  <c r="F94"/>
  <c r="G96"/>
  <c r="F96"/>
  <c r="G103"/>
  <c r="F103"/>
  <c r="G158"/>
  <c r="F158"/>
  <c r="G177"/>
  <c r="F177"/>
  <c r="G50"/>
  <c r="G45"/>
  <c r="F50"/>
  <c r="F45"/>
  <c r="G41"/>
  <c r="G40"/>
  <c r="F41"/>
  <c r="F40"/>
  <c r="G37"/>
  <c r="F37"/>
  <c r="G70"/>
  <c r="C30"/>
  <c r="G369"/>
  <c r="F369"/>
  <c r="E384"/>
  <c r="E38"/>
  <c r="E40"/>
  <c r="E37"/>
  <c r="E177"/>
  <c r="E190"/>
  <c r="E74"/>
  <c r="D203"/>
  <c r="G190"/>
  <c r="G213"/>
  <c r="F190"/>
  <c r="F213"/>
  <c r="E96"/>
  <c r="E94"/>
  <c r="G102"/>
  <c r="F102"/>
  <c r="G99"/>
  <c r="G57"/>
  <c r="F99"/>
  <c r="E376"/>
  <c r="D369"/>
  <c r="D177"/>
  <c r="D158"/>
  <c r="E145"/>
  <c r="E106"/>
  <c r="D106"/>
  <c r="D102"/>
  <c r="E99"/>
  <c r="D99"/>
  <c r="D70"/>
  <c r="D58"/>
  <c r="E70"/>
  <c r="E57"/>
  <c r="G154"/>
  <c r="G212"/>
  <c r="G217"/>
  <c r="E102"/>
  <c r="D57"/>
  <c r="D154"/>
  <c r="D212"/>
  <c r="E209"/>
  <c r="E214"/>
  <c r="D190"/>
  <c r="D213"/>
  <c r="E213"/>
  <c r="D217"/>
  <c r="E154"/>
  <c r="E212"/>
  <c r="E219"/>
  <c r="E221"/>
  <c r="E217"/>
  <c r="F70"/>
  <c r="F57"/>
  <c r="F154"/>
  <c r="F212"/>
  <c r="F217"/>
</calcChain>
</file>

<file path=xl/sharedStrings.xml><?xml version="1.0" encoding="utf-8"?>
<sst xmlns="http://schemas.openxmlformats.org/spreadsheetml/2006/main" count="407" uniqueCount="371">
  <si>
    <t>PRÍJMY</t>
  </si>
  <si>
    <t>zákon  č. 583/2004 Z. z  o rozpočtových pravidlách územnej samosprávy a o zmene a doplnení zákonov v znení neskorších predpisov,</t>
  </si>
  <si>
    <t xml:space="preserve">zákon  č. 523/2004 Z. z  o rozpočtových pravidlách územnej samosprávy a o zmene a doplnení zákonov v znení neskorších predpisov,  </t>
  </si>
  <si>
    <t>zákon  č. 369/1990 Z.z. o obecnom zriadení v znení neskorších predpisov,</t>
  </si>
  <si>
    <t>zákon  č.  582/2004  Z.z. o miestnych daniach a miestnom poplatku za komunálne odpady a drobné stavebné  odpady  v znení neskorších predpisov ,</t>
  </si>
  <si>
    <t>zákon č.  597/2003 Z.z. o financovaní základných škôl, stredných škôl a školských zariadení v znení neskorších predpisov,</t>
  </si>
  <si>
    <t>a ekonomická  klasifikácia  rozpočtovej klasifikácie.</t>
  </si>
  <si>
    <t xml:space="preserve">Bežné príjmy a bežné výdavky </t>
  </si>
  <si>
    <t xml:space="preserve">Kapitálové príjmy a kapitálové výdavky </t>
  </si>
  <si>
    <t xml:space="preserve">Finančné  operácie </t>
  </si>
  <si>
    <t xml:space="preserve">a výdavkových  finačných operácií)  </t>
  </si>
  <si>
    <t xml:space="preserve">Schodok  kapitálového rozpočtu  je krytý bežnými príjmami a príjmami finančných operácií - predpokladaným  prebytkom hospodárenia </t>
  </si>
  <si>
    <t>Zostavovanie rozpočtu  je vykonávané v súlade s vytýčenými zámermi a cieľmi pre jednotlivé programy a zosumarizovaním</t>
  </si>
  <si>
    <t xml:space="preserve">požiadaviek od jednotlivých  správcov programu.  Na základe   § 10  odst. 2 zákona č. 583/2004 o rozpočtových pravidlách  územnej </t>
  </si>
  <si>
    <t>Celkové rozpočtované príjmy :</t>
  </si>
  <si>
    <t xml:space="preserve">eur </t>
  </si>
  <si>
    <t xml:space="preserve">Bežné príjmy </t>
  </si>
  <si>
    <t xml:space="preserve">Daňové  príjmy </t>
  </si>
  <si>
    <t xml:space="preserve">Nedaňové príjmy </t>
  </si>
  <si>
    <t xml:space="preserve">Transfery v rámci verejnej správy  </t>
  </si>
  <si>
    <t xml:space="preserve">v eurách </t>
  </si>
  <si>
    <t xml:space="preserve">100 Daňové príjmy </t>
  </si>
  <si>
    <t xml:space="preserve">111 Daň z príjmov fyzickej osoby </t>
  </si>
  <si>
    <t xml:space="preserve">Výnos dane z príjmov územnej samosprávy </t>
  </si>
  <si>
    <t xml:space="preserve">120 Dane z majetku </t>
  </si>
  <si>
    <t xml:space="preserve">121 Daň z nehnuteľnosti </t>
  </si>
  <si>
    <t xml:space="preserve">Z pozemkov          </t>
  </si>
  <si>
    <t xml:space="preserve">Zo stavieb </t>
  </si>
  <si>
    <t xml:space="preserve">Z bytov </t>
  </si>
  <si>
    <t xml:space="preserve">133 Dane za špecifické služby </t>
  </si>
  <si>
    <t xml:space="preserve">Za psa </t>
  </si>
  <si>
    <t xml:space="preserve">Za nevyherné hracie prístroje </t>
  </si>
  <si>
    <t xml:space="preserve">Za predajné automaty </t>
  </si>
  <si>
    <t>Za ubytovanie ( ubytov.zariadenia)</t>
  </si>
  <si>
    <t>Za užívanie verejného priestranstva (spolu)</t>
  </si>
  <si>
    <t>Za užívanie verejného priestranstva (plagáty)</t>
  </si>
  <si>
    <t>Za úžívanie verejného priestranstva (trhovisko - drobný predaj + predajné stánky )</t>
  </si>
  <si>
    <t>Za užívanie verejného priestranstva (BS -kolotoče, jednorazovvý predaj  BS  a pod.)</t>
  </si>
  <si>
    <t>Za užívanie verejného priestranstva (rekl. miesta)</t>
  </si>
  <si>
    <t xml:space="preserve">Za komunálne odpady a drobné stav. odpady </t>
  </si>
  <si>
    <t xml:space="preserve">200 Nedaňové príjmy </t>
  </si>
  <si>
    <t xml:space="preserve">212 Príjmy z vlastníctva </t>
  </si>
  <si>
    <t xml:space="preserve">Z  prenajatých pozemkov </t>
  </si>
  <si>
    <t xml:space="preserve">Z prenajatých  budov </t>
  </si>
  <si>
    <t>Z prenajatých bytov (Klika, )</t>
  </si>
  <si>
    <t>Z nájmu bytov  v bytovom dome č. 43 /1</t>
  </si>
  <si>
    <t>Z nájmu bytov  nad školskou jedálňou  č. 540</t>
  </si>
  <si>
    <t>Z nájmu zariadenia  CZT ZŠ Turzovka a Energetika s.r.o</t>
  </si>
  <si>
    <t>Z nájmu za zariadenie Energetika  spol. s.r.o</t>
  </si>
  <si>
    <t xml:space="preserve">Z nájmu Vodovod Vyšný koniec </t>
  </si>
  <si>
    <t xml:space="preserve">Z nájmu reklamné plochy </t>
  </si>
  <si>
    <t xml:space="preserve">Z nájmu informačné tabule </t>
  </si>
  <si>
    <t xml:space="preserve">Z nájmu za  služby  DS a hrobové miesta </t>
  </si>
  <si>
    <t xml:space="preserve">220 Administratívne poplatky a iné poplatky a platby  </t>
  </si>
  <si>
    <t xml:space="preserve">221 Administratívne poplatky </t>
  </si>
  <si>
    <t xml:space="preserve">Spravné poplatky </t>
  </si>
  <si>
    <t xml:space="preserve">Spravné poplatky -výherné hracie prístroje </t>
  </si>
  <si>
    <t xml:space="preserve">222  Pokuty, penále a iné sankcie </t>
  </si>
  <si>
    <t>Za porušenie predpisov (priestupky)</t>
  </si>
  <si>
    <t>Za porušenie predpisov -stav. poriadok, za oneskorené úhrady DZN, Poplatok za odpad a pod.  (penále, pokuty a upomienky)</t>
  </si>
  <si>
    <t>Mestská polícia - priestupky - IVP</t>
  </si>
  <si>
    <t xml:space="preserve">IVP - priestupky </t>
  </si>
  <si>
    <t>223 Poplatky a platby z nepriemyselného a náhod.predaja a sl.</t>
  </si>
  <si>
    <t>Za dodávku vody a stočne (byty a neb. priestory č.43- vyúčtovanie z roku 2010)</t>
  </si>
  <si>
    <t>Za dodávku vody (Klika)</t>
  </si>
  <si>
    <t xml:space="preserve">Platby za vedenie účtovnej agendy a PaM - Školstvo </t>
  </si>
  <si>
    <t xml:space="preserve">Platby za vedenie účtovej  agendy Mikroregión </t>
  </si>
  <si>
    <t xml:space="preserve">Platby za vedenie účtovnej agendy a PaM - T - services </t>
  </si>
  <si>
    <t>Separovaný  zber (ENVIPAK)</t>
  </si>
  <si>
    <t>Cintorinské poplatky - za  poskytnuté služby DS</t>
  </si>
  <si>
    <t>Sociálne nástroje SZ</t>
  </si>
  <si>
    <t xml:space="preserve">229 Ďalšie administratívne poplatky a iné poplatky a platby </t>
  </si>
  <si>
    <t xml:space="preserve">Za znečisťovanie ovzdušia </t>
  </si>
  <si>
    <t>240 Úroky z tuzemských úverov, pôžičiek a vkladov</t>
  </si>
  <si>
    <t xml:space="preserve">Z účtov finančného hospodárenia </t>
  </si>
  <si>
    <t xml:space="preserve">Z terminovaných vkladov </t>
  </si>
  <si>
    <t xml:space="preserve">292 Iné nedaňové príjmy </t>
  </si>
  <si>
    <t xml:space="preserve">Z výťažkov z lotérii  a iných podobných hier </t>
  </si>
  <si>
    <t>Vrátky (dobropisy el. energia)</t>
  </si>
  <si>
    <t xml:space="preserve">300 Granty a transfery </t>
  </si>
  <si>
    <t xml:space="preserve">311 Granty </t>
  </si>
  <si>
    <t>Grant - Spoločné prazdniny - sociálny projekt  ŽSR</t>
  </si>
  <si>
    <t xml:space="preserve">312 Transfery  v rámci verejnej správy  </t>
  </si>
  <si>
    <t xml:space="preserve">Zo ŠR ÚPSV a R - hmotná núdza - stravovanie </t>
  </si>
  <si>
    <t xml:space="preserve">Zo ŠR ÚPSV a R - hmotná núdza - školské potreby  </t>
  </si>
  <si>
    <t xml:space="preserve">Zo ŠR - rodinné pridávky - zaškoláctvo </t>
  </si>
  <si>
    <t>Zo ŠR školstvo prenesené kompetencie  (ZŠ)</t>
  </si>
  <si>
    <t xml:space="preserve">Zo ŠR školstvo - príspevok zo sociálne znevyhodneného prostredia - výchova a vzdelávanie žiakov </t>
  </si>
  <si>
    <t>Zo ŠR vzdelávacie poukazy (ŠK,CVČ, ZUŠ))</t>
  </si>
  <si>
    <t>Zo ŠR doprava žiakov  (ZŠ)</t>
  </si>
  <si>
    <t xml:space="preserve">Zo ŠR odchodné  zamestnancov ZŠ </t>
  </si>
  <si>
    <t xml:space="preserve">Zo ŠR dotácia - predškoláci </t>
  </si>
  <si>
    <t xml:space="preserve">Zo ŠR školský úrad - dotácia </t>
  </si>
  <si>
    <t xml:space="preserve">Zo ŠR - KŠU - projekt  - Stop barieram </t>
  </si>
  <si>
    <t xml:space="preserve">Zo ŠR - uzem.rozh.stav. poriadok </t>
  </si>
  <si>
    <t xml:space="preserve">Zo ŠR - životné prostredie </t>
  </si>
  <si>
    <t xml:space="preserve">Zo ŠR úsek miestnych a účelových komunikácií </t>
  </si>
  <si>
    <t xml:space="preserve">Zo ŠR na matričnú činnosť </t>
  </si>
  <si>
    <t>Zo ŠR na evidenciu obyvat. (podľa počtu ŠÚ)</t>
  </si>
  <si>
    <t xml:space="preserve">Zo ŠR, EÚ - mikroprojekty SR-ČR - Beskydy to naše dedičstvo  </t>
  </si>
  <si>
    <t xml:space="preserve">Zo ŠR - MF SR - implemetácia nákladov  - sociálne služby </t>
  </si>
  <si>
    <t xml:space="preserve">Zo ŠR - MK SR - 40. ročník BS - Kysucké spievanky </t>
  </si>
  <si>
    <t xml:space="preserve">Projekt - program cezhraničnej spolupráce SR-ČR -  spolupráca hasičov </t>
  </si>
  <si>
    <t>330 Zahraničné granty</t>
  </si>
  <si>
    <t xml:space="preserve">331  Bežné   -  Od medzinárodnej organizácie </t>
  </si>
  <si>
    <t xml:space="preserve">340 Zahraničné trasfery </t>
  </si>
  <si>
    <t>Bežné  príjmy  spolu :</t>
  </si>
  <si>
    <t xml:space="preserve">Kapitalové príjmy </t>
  </si>
  <si>
    <t xml:space="preserve"> v eurách  </t>
  </si>
  <si>
    <t xml:space="preserve">230 Kapitalové príjmy </t>
  </si>
  <si>
    <t xml:space="preserve">Príjmy z predaja garáži </t>
  </si>
  <si>
    <t xml:space="preserve">Príjmy z predaja cestných panelov </t>
  </si>
  <si>
    <t xml:space="preserve">Príjmy z predaja  - krypty </t>
  </si>
  <si>
    <t xml:space="preserve">Príjmy z predaja bloku č. 311 - nebytové priestory </t>
  </si>
  <si>
    <t>Príjmy z predaja osobného vozidla  Felícia - MPS ,TOYOTA</t>
  </si>
  <si>
    <t xml:space="preserve">Príjmy z predaja pracovného stroja  s radlicou </t>
  </si>
  <si>
    <t>Príjmy z predaja - nebyt. priestory  (zub. oddelenie)  Blok č. 43</t>
  </si>
  <si>
    <t>Príjmy z predaja - nebyt. priestory  (bývala DOS) - Blok č. 13</t>
  </si>
  <si>
    <t xml:space="preserve">Príjmy z predaja pozemku pri bloku  311 </t>
  </si>
  <si>
    <t xml:space="preserve">Príjmy z predaja pozemkov - nebytové priestory -  zub. oddelenie       č. 43 </t>
  </si>
  <si>
    <t>Príjmy z predaja pozemkov  - nebytové priestory - bývala DOS č. 13</t>
  </si>
  <si>
    <t>Príjmy z predaja pozemkov a nehmot. aktív - ostatné drobné  pozemky</t>
  </si>
  <si>
    <t xml:space="preserve">Príjmy z predaja pozemkov a nehmot. aktív - pri bytovom dome č. 566 - pozemok pod parkovacie miesta </t>
  </si>
  <si>
    <t xml:space="preserve">Príjmy z predaja pozemku pri obchodnom centre  KIK s možnosťou vybudovania sociálneho zariadenia </t>
  </si>
  <si>
    <t xml:space="preserve">320 Tuzemské kapitalové granty a trasfery </t>
  </si>
  <si>
    <t xml:space="preserve">Projekt - Rekonštrukcia v priestoroch budovy MsÚ - výstavba vyťahu </t>
  </si>
  <si>
    <t xml:space="preserve">330 Zahraničné kapitalové granty </t>
  </si>
  <si>
    <t>Kapitalové príjmy   spolu   :</t>
  </si>
  <si>
    <t xml:space="preserve">Príjmové finančné operácie </t>
  </si>
  <si>
    <t xml:space="preserve"> 450  Z ostatných finančných operácií </t>
  </si>
  <si>
    <t>Prevod prostriedkov z peňaž. fondov (FR)</t>
  </si>
  <si>
    <t>Prevod prostriedkov z peňaž. fondov  FKaŠ</t>
  </si>
  <si>
    <t xml:space="preserve">Prevod prostriedkov z peňaž. fondov  Fond bytový </t>
  </si>
  <si>
    <t xml:space="preserve">Prevod prostriedkov zo  životného prostredia  </t>
  </si>
  <si>
    <t xml:space="preserve">Prevod prostriedkov z fondu sociálnych vecí </t>
  </si>
  <si>
    <t xml:space="preserve">510 Tuzemské  úvery, pôžičky a návratné finačné výpomoci </t>
  </si>
  <si>
    <t xml:space="preserve">Preklenovací  úver  - refundácia  projekt - cezhraničnej spolupráce SR-ČR- Hasičské vozidlo </t>
  </si>
  <si>
    <t>Príjmové finančné operácie spolu  :</t>
  </si>
  <si>
    <t xml:space="preserve">Rekapitulácia  príjmov  </t>
  </si>
  <si>
    <t xml:space="preserve">Kapitálové príjmy </t>
  </si>
  <si>
    <t>Príjmové finančné operácie</t>
  </si>
  <si>
    <t xml:space="preserve">Vlastné príjmy RO s právnou subjektivitou + dary </t>
  </si>
  <si>
    <t xml:space="preserve">Tranfery  a granty v školských zariadeniach </t>
  </si>
  <si>
    <t>Rozpočtové príjmy    s p ol u  :</t>
  </si>
  <si>
    <t>Rozpočet         MsÚ</t>
  </si>
  <si>
    <t xml:space="preserve">Školstvo </t>
  </si>
  <si>
    <t xml:space="preserve">Spolu </t>
  </si>
  <si>
    <t xml:space="preserve"> V zmysle zákona č. 564/2004 Z.z. o rozpočtovom určení výnosu dane z príjmov  územnej samosprávy  a o zmene a doplnení niektorých </t>
  </si>
  <si>
    <t>Výnos dane sa rozdeľuje  podľa kritérií v zmysle nariadenia vlády a rozdeľovaní výnosu dane z príjmov  územnej samosprávy nasledovne :</t>
  </si>
  <si>
    <t xml:space="preserve">a)  23% podľa počtu obyvateľov  mesta  s trvalým pobytom na území obce k  1. januáru  predchádzajúceho roka,z toho 44 % prepočítaný </t>
  </si>
  <si>
    <t xml:space="preserve">      koeficientom nadmorskej výšky  stredu mesta, </t>
  </si>
  <si>
    <t>b)  32% podľa počtu obyvateľov  mesta s trvalým pobytom na území mesta k 1. januáru predchádzajúceho kalendárneho roka prepočítaného</t>
  </si>
  <si>
    <t xml:space="preserve">      koeficientom od zaradenia  mesta do veľkostnej  kategórie,</t>
  </si>
  <si>
    <t xml:space="preserve">c)  40% podľa počtu žiakov  (deti) základnej umeleckej  školy a školských zariadení v pôsobnosti mesta vrátane neštatných škôl </t>
  </si>
  <si>
    <t xml:space="preserve">     a školských zariadení  k 15.septembru  predchádzajúceho kalendárneho roka  prepočítane  koeficientom,</t>
  </si>
  <si>
    <t xml:space="preserve">d)  5% podľa počtu obyvateľov mesta, ktorí dovŕšili  vek  šesťdesiatdva rokov s trvalým  pobytom na území mesta k 1. januáru    predchádzajúceho     </t>
  </si>
  <si>
    <t xml:space="preserve">     kalendárneho roka. </t>
  </si>
  <si>
    <t>Daň z nehnuteľnosti  upravuje zákon č. 582/2004  Zb. o miestnych daniach a poplatku za komunálne odpady a drobné stavebné odpady</t>
  </si>
  <si>
    <t>v znení neskorších predpisov . Daň z  nehnuteľnosti sa člení na daň z pozemkov, daň zo stavieb a daň z bytov a nebytových priestorov.</t>
  </si>
  <si>
    <t>Pre vyrúbenie dane z nehnuteľnosti je rozhodujúci stav  k 1. januáru  zdaňovacieho obdobia.  Na zmeny skutočnosti rozhodujúcich pre daňovú</t>
  </si>
  <si>
    <t xml:space="preserve">povinnosť,  ktoré nastanú v priebehu zdaňovacieho obdobia sa neprihliada, ak zákon neustanovuje inak.  </t>
  </si>
  <si>
    <t xml:space="preserve">Zmeny v daňových priznaniach DZN sa  uskutočňujú  do 31.1. v danom roku. </t>
  </si>
  <si>
    <t xml:space="preserve">Daň z pozemkov  </t>
  </si>
  <si>
    <t xml:space="preserve">Orná  pôda </t>
  </si>
  <si>
    <t xml:space="preserve">Trvalé  trávnate porasty </t>
  </si>
  <si>
    <t xml:space="preserve">Lesné pozemky, rybníky </t>
  </si>
  <si>
    <t xml:space="preserve">Záhrady </t>
  </si>
  <si>
    <t>Zastavané plochy</t>
  </si>
  <si>
    <t xml:space="preserve">Stavebné pozemky </t>
  </si>
  <si>
    <t xml:space="preserve">Ostatné plochy </t>
  </si>
  <si>
    <t xml:space="preserve">Daň zo stavieb </t>
  </si>
  <si>
    <t xml:space="preserve">Stavby na bývanie </t>
  </si>
  <si>
    <t xml:space="preserve">Stavby poľnohospodárskej výroby </t>
  </si>
  <si>
    <t xml:space="preserve">Stavby rekreačných chatiek  </t>
  </si>
  <si>
    <t xml:space="preserve">Samostatné garáže </t>
  </si>
  <si>
    <t xml:space="preserve">Priemyselné stavby </t>
  </si>
  <si>
    <t xml:space="preserve">Stavby na podnik. a zárobkovú činnosť </t>
  </si>
  <si>
    <t xml:space="preserve">Ostatné stavby </t>
  </si>
  <si>
    <t xml:space="preserve">Daň z bytov </t>
  </si>
  <si>
    <t xml:space="preserve">Byty a nebytové priestory </t>
  </si>
  <si>
    <t xml:space="preserve">Nebytové  priestory na podnikanie </t>
  </si>
  <si>
    <t xml:space="preserve">Za stavebný pozemok sa považuje pozemok, uvedený v právoplatnom stavebnom konaní až do právoplatnosti kolaudačného rozhodnutia </t>
  </si>
  <si>
    <t xml:space="preserve"> na stavbu . Celkovú výmeru  stavebného pozemku tvoria parcely, ktorých parcelné čísla sú uvedené v pravoplatnom stavebnom povolení.</t>
  </si>
  <si>
    <t xml:space="preserve">Dane za špecifické služby :   sú vyberané na základe  prijatého  VZN. </t>
  </si>
  <si>
    <t xml:space="preserve">Za psa                                                                                    </t>
  </si>
  <si>
    <t xml:space="preserve">za nevyherné hracie prístroje </t>
  </si>
  <si>
    <t xml:space="preserve">Za predajné automaty                                                                   </t>
  </si>
  <si>
    <t xml:space="preserve">Za ubytovanie ( ubytov.zariadenia)                                           </t>
  </si>
  <si>
    <t xml:space="preserve">Predmetom dane za užívanie verejného priestranstva je v zmysle zákona č. 582/2004 Z.z. o miestnych daniach a poplatku za </t>
  </si>
  <si>
    <t xml:space="preserve">komunálne odpady a drobné stavebné odpady v zmysle  neskorších predpisov  osobitné užívanie verejného priestranstva  (umiestnenie </t>
  </si>
  <si>
    <t>zariadenia na poskytovanie služieb, stavebného zariadenia, lunaparku a iných atrakcií, skládky a pod.).</t>
  </si>
  <si>
    <t>Poplatok za komunálne odpady a drobný stavebný odpad   :   rozpočet     121.000,-   eur</t>
  </si>
  <si>
    <t xml:space="preserve">Miestny poplatok za komunálne odpady a drobné stavebné odpady sa v zmysle zákona č. 582/2004 Z.z. o miestnych daniach </t>
  </si>
  <si>
    <t>a poplatku za komunálne odpady a drobné stavebné odpady  v znení neskorších predpisov  sa platí za komunálne odpady a drobné stavebné</t>
  </si>
  <si>
    <t xml:space="preserve">odpady, ktoré vznikajú na území mesta. Poplatníkom  je    : </t>
  </si>
  <si>
    <t>a)  fyzická osoba,  ktorá má v meste trvalý  alebo prechodný pobyt, alebo užíva nehnuteľnosť na území mesta na iný účel ako na podnikanie,</t>
  </si>
  <si>
    <t xml:space="preserve">b)  právnická osoba, ktorá je opravnená užívať alebo užíva nehnuteľnosť nachádzajúcu sa na území mesta na iný účel ako na podnikanie, </t>
  </si>
  <si>
    <t>c)  podnikateľ, ktorý je oprávnený užívať alebo užíva nehnuteľnosť nachádzajúcu sa na území mesta na účel podnikania.</t>
  </si>
  <si>
    <t>V zmysle zákona č. 223/2001 Z.z. o odpadoch môže  mesto z vybraného miestného poplatku za komunálne odpady a drobné stavebné odpady</t>
  </si>
  <si>
    <t>uhradiť náklady na likvidáciu  :</t>
  </si>
  <si>
    <t xml:space="preserve">         komunálneho odpadu z domácnosti fyzických a právnických osôb, podnikateľov,</t>
  </si>
  <si>
    <t xml:space="preserve">         odpadu z čistenia ulíc </t>
  </si>
  <si>
    <t xml:space="preserve">         odpadu z údržby verejnej zelene, parkov, cintorínov,</t>
  </si>
  <si>
    <t xml:space="preserve">         bioodpadu z verejnej zelene, parkov, cintorínov, z pozemkov FO, PO, podnikateľov, občianských združení </t>
  </si>
  <si>
    <t xml:space="preserve">         drobného stavebného odpadu od FO  do  1m3  </t>
  </si>
  <si>
    <t xml:space="preserve">          </t>
  </si>
  <si>
    <t xml:space="preserve">separáciu odpadu </t>
  </si>
  <si>
    <t xml:space="preserve">náklady spojené so zabezpečením zberných nádob </t>
  </si>
  <si>
    <r>
      <rPr>
        <b/>
        <sz val="11"/>
        <color indexed="8"/>
        <rFont val="Arial"/>
        <family val="2"/>
        <charset val="238"/>
      </rPr>
      <t>212 - Príjmy z prenajatých  pozemkov</t>
    </r>
    <r>
      <rPr>
        <sz val="11"/>
        <color indexed="8"/>
        <rFont val="Arial"/>
        <family val="2"/>
        <charset val="238"/>
      </rPr>
      <t xml:space="preserve">   : predstavujú   príjmy  na základe uzatvorených nájomných zmlúv   </t>
    </r>
  </si>
  <si>
    <t xml:space="preserve">Príjmy za prenájom  zariadenia  Energetika a z nájmu CZT. </t>
  </si>
  <si>
    <t>Na tejto položke došlo aj k rozpočtovaniu  platieb za nájom  domu DS ,  hrobových  miest  na 5 rokov  a pod.</t>
  </si>
  <si>
    <t xml:space="preserve"> 212 - Príjmy z prenajatých  bytov    </t>
  </si>
  <si>
    <t xml:space="preserve">Príjem z prenájmu bytov vo vlastníctve mesta zahŕňa  : príjem z neodpredaných  bytov,   </t>
  </si>
  <si>
    <t xml:space="preserve">ktoré sa nachádzajú v obytných domov   č.  43 /1  ( v počte  25  ks ) a byty  nad školskou jedálňou ( v počte 6 ks). </t>
  </si>
  <si>
    <t>Administratívne poplatky  :</t>
  </si>
  <si>
    <r>
      <rPr>
        <b/>
        <sz val="11"/>
        <color indexed="8"/>
        <rFont val="Arial"/>
        <family val="2"/>
        <charset val="238"/>
      </rPr>
      <t xml:space="preserve"> 221 - Spravné  poplatky </t>
    </r>
    <r>
      <rPr>
        <sz val="11"/>
        <color indexed="8"/>
        <rFont val="Arial"/>
        <family val="2"/>
        <charset val="238"/>
      </rPr>
      <t xml:space="preserve">  :   príjmy pozostavajú  z  platieb za rôzne pracovné  úkony  na  jednotlivých  oddeleniach </t>
    </r>
  </si>
  <si>
    <t>Mestského úradu. Spravné poplatky sú vyberané podľa zákona č. 145/1995 Z.z. o spravných poplatkoch  v znení neskorších predpisov.</t>
  </si>
  <si>
    <t xml:space="preserve">Jedná sa o platby za vyhotovenie  a osvedčenie matričných dokladov ,vyhotovenie odpisu, výpisu z úradných kníh, správny poplatok z reklamy, za vydanie rybarských lístkov, žiadosť o povolenie stavby, rozhodnutie o prídelení súpisného čísla, rôzné potvrdenia a pod. </t>
  </si>
  <si>
    <t>Výherné  hracie prístroje  :</t>
  </si>
  <si>
    <t xml:space="preserve">poplatok za udelenie individuálnej licencie na prevádzkovanie hazardných hier prostredníctvom výherných prístrojov platí </t>
  </si>
  <si>
    <t xml:space="preserve">pravnická osoba, ktorá uvedené prístroje umiestnila a prevádzkuje  v  zmysle zákona č. 171/2005 Z.z. o hazardných hrách. </t>
  </si>
  <si>
    <t xml:space="preserve">Sadzba poplatku za prevázdkovanie výherneho hracieho prístroja v zmysle zákona č. 145/2005 Zb. o  správnych poplatkoch  </t>
  </si>
  <si>
    <t xml:space="preserve">v znení neskorších predpisov  je vo výške  1493,50 eur za každý výherný hrací prístroj za obdobie  jedného roka.   </t>
  </si>
  <si>
    <t xml:space="preserve">222 - Pokuty a penále za porušenie predpisov </t>
  </si>
  <si>
    <t xml:space="preserve">        pokuty  za priestupky  vyberané  Obvodným úradom  pracovisko  Turzovka,  pokuty  za porušenie stavebného zákona,</t>
  </si>
  <si>
    <t>pokuty v oblasti odpadového hospodástva,  penále za oneskorené  úhrady dani, poplatkoch, odberateľských faktúr a pod.</t>
  </si>
  <si>
    <t xml:space="preserve">223 Poplatky a platby z nepriemyselného a náh.predaja </t>
  </si>
  <si>
    <t xml:space="preserve">   </t>
  </si>
  <si>
    <t xml:space="preserve">Sociálne nástroje  sú rozpočtované  na základe prijatého nového sociálneho zákona. </t>
  </si>
  <si>
    <t>Poplatok za znečisťovanie ovzdušia  -  príjem z uvedeného poplatku vyplýva zo zákona č. 401/1998 Z.z. o poplatkoch za  znečisťovanie ovzdušia a prijatého VZN.</t>
  </si>
  <si>
    <t xml:space="preserve">rozpočet  predstavujú platby  za  úroky na bežných účtov, </t>
  </si>
  <si>
    <t xml:space="preserve">odvod z výťažku stávkovej kancelárie odvádza právnická  osoba, ktorá spĺňa podmienky pre prevádzku  v zmysle zákona </t>
  </si>
  <si>
    <t xml:space="preserve">č. 171/2005 Z.z. o hazardných hrách.  V  zmysle § 37 je sadzba odvodu vo výške 5% z výťažku stávkovej kancelárie za </t>
  </si>
  <si>
    <t xml:space="preserve">obdobie jedného kalendárneho roka. </t>
  </si>
  <si>
    <t>Transfery v rámci verejnej správy sú podrobne  rozpísané v tabuľkovej časti  návrhu rozpočtu.</t>
  </si>
  <si>
    <t xml:space="preserve">Názov subjektu     </t>
  </si>
  <si>
    <t xml:space="preserve">Materská škola  Turzovka  </t>
  </si>
  <si>
    <t xml:space="preserve">Školská jedáleň  MŠ Turzovka </t>
  </si>
  <si>
    <t xml:space="preserve">Základná škola Turzovka </t>
  </si>
  <si>
    <t xml:space="preserve">Školská jedáleň  ZŠ Turzovka </t>
  </si>
  <si>
    <t xml:space="preserve">Školský klub  </t>
  </si>
  <si>
    <t xml:space="preserve">Základná umelecká škola </t>
  </si>
  <si>
    <t xml:space="preserve">Centrum voľného času Turzovka </t>
  </si>
  <si>
    <t>S p o l  u     :</t>
  </si>
  <si>
    <t>Vlastné príjmy škôl a školských  zariadení  sú súčasťou bežného rozpočtu  mesta Turzovka.</t>
  </si>
  <si>
    <t xml:space="preserve">Projekt  v  školách   - Stop bariéram </t>
  </si>
  <si>
    <t xml:space="preserve">Základná škola  Turzovka </t>
  </si>
  <si>
    <t>Vzdelávacie poukazy zo  ŠR  podľa jednotlivých subjektov  :</t>
  </si>
  <si>
    <t xml:space="preserve"> Školský klub </t>
  </si>
  <si>
    <t xml:space="preserve">Centrum voľného času  </t>
  </si>
  <si>
    <t xml:space="preserve"> S p o l  u  : </t>
  </si>
  <si>
    <t xml:space="preserve">Vzdelávacie poukazy sú rozpočtované v  príjmovej tabuľkovej časti rozpočtu. </t>
  </si>
  <si>
    <t xml:space="preserve">Kapitálové    príjmy  rozpočtu tvoria  :  </t>
  </si>
  <si>
    <t xml:space="preserve">Príjmy z predaja  pozemkov,   nebytových priestorov v bytovom dome č. 13 a 43, príjmy z predaja stavieb - garaže, príjmy z predaja budovy č. 311.                        </t>
  </si>
  <si>
    <t xml:space="preserve">Príjem finančných  prostriedkov  predstavuje  prevod z peňažných fondov  na posilnenie kapitálových výdavkov .      </t>
  </si>
  <si>
    <t xml:space="preserve">Schválil  : </t>
  </si>
  <si>
    <t xml:space="preserve">Miroslav  Rejda  </t>
  </si>
  <si>
    <t xml:space="preserve">primátor  mesta </t>
  </si>
  <si>
    <t>Návrh rozpočtu na rok 2012</t>
  </si>
  <si>
    <t>v eurách</t>
  </si>
  <si>
    <t>Návrh rozpočtu na rok 2013</t>
  </si>
  <si>
    <t>Návrh rozpočtu na rok 2014</t>
  </si>
  <si>
    <t>Nevyčerpaná dotácia ZŠ z roku 2011</t>
  </si>
  <si>
    <t xml:space="preserve">Za dodávku vody a stočne </t>
  </si>
  <si>
    <t xml:space="preserve">Za dodávku tepla I. štvr. 2011 + vyúčtovanie </t>
  </si>
  <si>
    <t xml:space="preserve">Za dodávku elektrickej energie I. štvť. 2011 + vyúčtovanie </t>
  </si>
  <si>
    <t>Zo  ŠR +  Europský sociálny fond -(regionálna zamestnanosť z roku 2011)</t>
  </si>
  <si>
    <t>Zo  ŠR +  Europský sociálny fond -(aktivačný príspevok z roku 2010)</t>
  </si>
  <si>
    <t>Zo  ŠR +  Europský sociálny fond -(aktivačný príspevok z roku 2011)</t>
  </si>
  <si>
    <t>Zo  ŠR +  Europský sociálny fond -(regionálna zamestnanosť z roku 2010)</t>
  </si>
  <si>
    <t xml:space="preserve">Vlastné príjmy škôl a školských zariadení   podľa  jednotlivých  subjektov  na rok 2012: </t>
  </si>
  <si>
    <t>Rozpočet po zmenách   rok 2011</t>
  </si>
  <si>
    <t>Ramcový rozpočet rok 2013</t>
  </si>
  <si>
    <t>Ramcový rozpočet rok 2014</t>
  </si>
  <si>
    <t xml:space="preserve">Celkový  rozpočet na rok 2012 je  navrhnutý  ako vyrovnaný t.j. rozdiel medzi príjmami a výdavkami ( vrátane príjmových </t>
  </si>
  <si>
    <t>Návrh  rozpočtu  mesta Turzovka na rok 2012</t>
  </si>
  <si>
    <t>Rozpočet  Mesta  Turzovka na rok 2012  je  zostavovaný v súlade s platnými právnymi normami  SR  :</t>
  </si>
  <si>
    <t xml:space="preserve">z roku  2011 a prevodom z rezervného fondu a ostatných peňažných fondov  mesta. </t>
  </si>
  <si>
    <t xml:space="preserve">Návrh rozpočtu   mesta  Turzovky  na rok 2012 sa vnútorne člení na : </t>
  </si>
  <si>
    <t>Príjmy z predaja zariadenia CZT - Energetika</t>
  </si>
  <si>
    <t xml:space="preserve">Sadzby dane z nehnuteľnosti  pre rok  2012 ostavajú nezmenené </t>
  </si>
  <si>
    <r>
      <rPr>
        <b/>
        <sz val="11"/>
        <color indexed="8"/>
        <rFont val="Arial"/>
        <family val="2"/>
        <charset val="238"/>
      </rPr>
      <t>212 - Príjmy z prenajatých  budov  :</t>
    </r>
    <r>
      <rPr>
        <sz val="11"/>
        <color indexed="8"/>
        <rFont val="Arial"/>
        <family val="2"/>
        <charset val="238"/>
      </rPr>
      <t xml:space="preserve">    tvoria  príjmy  na základe uzatvorených nájomných zmlúv   :</t>
    </r>
  </si>
  <si>
    <t>Plánované príjmy za prenájom pozemkov  v roku  2012  tvoria   :  (záhrady, verejné  priestranstva, pozemky na podnikanie)</t>
  </si>
  <si>
    <t xml:space="preserve">Plánované príjmy za prenájom budov v roku 2012  sú z prenájmu  : </t>
  </si>
  <si>
    <t xml:space="preserve">Ostatné príjmy  predstavujú  príjmy  za prenájom  z  nebytových priestorov  (Pohostinstvo Predmier - staré ihrisko,  SAD, Blok č. 43,) </t>
  </si>
  <si>
    <t xml:space="preserve"> rozpočet   na  týchto  položkách  zahŕňa platby :  za   odber vody  a stočné,  odber tepla a elektrickej energie  v prenajatom byte p. Klika.   </t>
  </si>
  <si>
    <t>Ostatné služby - vodné a stočné, teplo , el. energia (Klika)</t>
  </si>
  <si>
    <r>
      <t xml:space="preserve">Zo ŠR MV - SR - dotácia Bezpečnosť na jednotku - rozšírenie kamerového systému + kamery .  </t>
    </r>
    <r>
      <rPr>
        <b/>
        <sz val="11"/>
        <color indexed="8"/>
        <rFont val="Arial"/>
        <family val="2"/>
        <charset val="238"/>
      </rPr>
      <t>Pre rok 2012 -  Projekt</t>
    </r>
    <r>
      <rPr>
        <sz val="11"/>
        <color indexed="8"/>
        <rFont val="Arial"/>
        <family val="2"/>
        <charset val="238"/>
      </rPr>
      <t xml:space="preserve"> znižovanie  priestupkovej a trestnej činnosti v meste Turzovka </t>
    </r>
  </si>
  <si>
    <r>
      <t xml:space="preserve">Projekt - program cezhraničnej spolupráce SR-ČR -  spolupráca hasičov  - </t>
    </r>
    <r>
      <rPr>
        <b/>
        <sz val="11"/>
        <color indexed="8"/>
        <rFont val="Arial"/>
        <family val="2"/>
        <charset val="238"/>
      </rPr>
      <t xml:space="preserve">refundácia </t>
    </r>
  </si>
  <si>
    <r>
      <t xml:space="preserve">Projekt - program cezhraničnej spolupráce SR-PR-  spolupráca hasičov - </t>
    </r>
    <r>
      <rPr>
        <b/>
        <sz val="11"/>
        <color indexed="8"/>
        <rFont val="Arial"/>
        <family val="2"/>
        <charset val="238"/>
      </rPr>
      <t xml:space="preserve">refundácia </t>
    </r>
  </si>
  <si>
    <r>
      <t xml:space="preserve">Dotácia - Vyšegradský fond - The beauty - and history of the border - </t>
    </r>
    <r>
      <rPr>
        <b/>
        <sz val="11"/>
        <color indexed="8"/>
        <rFont val="Arial"/>
        <family val="2"/>
        <charset val="238"/>
      </rPr>
      <t>refundácia  (propagácia)</t>
    </r>
  </si>
  <si>
    <t>Rozpočet rok 2011</t>
  </si>
  <si>
    <t>Rozpočet   rok 2011</t>
  </si>
  <si>
    <t xml:space="preserve">Preklenovací  úver  - refundácia  projekt - _MŽP - Nákladné vozidlo na zber odpadu </t>
  </si>
  <si>
    <t>Zostatok finančných prostriedkov na BÚ z roku  2011 (záverečný účet)</t>
  </si>
  <si>
    <t xml:space="preserve">Príjmy z predaja  hasič. vozidla LIAZ </t>
  </si>
  <si>
    <t xml:space="preserve">Príjmy z predaja zariadenia Bencalor  </t>
  </si>
  <si>
    <t xml:space="preserve">Dlhodoby  úver  na výstavbu  MK a chodníkov  </t>
  </si>
  <si>
    <t xml:space="preserve">Zo ŠR na kreditové príplatky </t>
  </si>
  <si>
    <r>
      <t xml:space="preserve">MŽP - eurofondy - čisté mesto bez odpadov  - na základe </t>
    </r>
    <r>
      <rPr>
        <b/>
        <sz val="11"/>
        <color indexed="8"/>
        <rFont val="Arial"/>
        <family val="2"/>
        <charset val="238"/>
      </rPr>
      <t>refundácie</t>
    </r>
  </si>
  <si>
    <r>
      <t xml:space="preserve">Projekty -  z fondov  EÚ - infokiosky  - na základe </t>
    </r>
    <r>
      <rPr>
        <b/>
        <sz val="11"/>
        <color indexed="8"/>
        <rFont val="Arial"/>
        <family val="2"/>
        <charset val="238"/>
      </rPr>
      <t>refundácie</t>
    </r>
    <r>
      <rPr>
        <sz val="11"/>
        <color indexed="8"/>
        <rFont val="Arial"/>
        <family val="2"/>
        <charset val="238"/>
      </rPr>
      <t xml:space="preserve"> </t>
    </r>
  </si>
  <si>
    <r>
      <t xml:space="preserve">Projekty -  z fondov  EÚ - rekonštrukcia VO   - na základe  </t>
    </r>
    <r>
      <rPr>
        <b/>
        <sz val="11"/>
        <color indexed="8"/>
        <rFont val="Arial"/>
        <family val="2"/>
        <charset val="238"/>
      </rPr>
      <t xml:space="preserve">refundácie </t>
    </r>
    <r>
      <rPr>
        <sz val="11"/>
        <color indexed="8"/>
        <rFont val="Arial"/>
        <family val="2"/>
        <charset val="238"/>
      </rPr>
      <t xml:space="preserve"> </t>
    </r>
  </si>
  <si>
    <r>
      <t xml:space="preserve">Projekty - z fondov  EÚ - regenerácia sídiel  - na základe </t>
    </r>
    <r>
      <rPr>
        <b/>
        <sz val="11"/>
        <color indexed="8"/>
        <rFont val="Arial"/>
        <family val="2"/>
        <charset val="238"/>
      </rPr>
      <t xml:space="preserve">refundácie </t>
    </r>
  </si>
  <si>
    <r>
      <t xml:space="preserve">Projekt - program cezhraničnej spolupráce SR-PR -  spolupráca hasičov - na základe </t>
    </r>
    <r>
      <rPr>
        <b/>
        <sz val="11"/>
        <color indexed="8"/>
        <rFont val="Arial"/>
        <family val="2"/>
        <charset val="238"/>
      </rPr>
      <t xml:space="preserve">refundácie  </t>
    </r>
  </si>
  <si>
    <r>
      <t xml:space="preserve">MŽP - eurofondy -  Projekt  bioodpady a čo s nimi    - na základe </t>
    </r>
    <r>
      <rPr>
        <b/>
        <sz val="11"/>
        <color indexed="8"/>
        <rFont val="Arial"/>
        <family val="2"/>
        <charset val="238"/>
      </rPr>
      <t xml:space="preserve">refundácie </t>
    </r>
  </si>
  <si>
    <t xml:space="preserve">Návrh rozpočtu  Mesta Turzovka  na rok 2012 a ramcové rozpočty na rok 2013 a 2014 sú zverejnené  na webovej stránke mesta  Turzovka  a sú k nahliadnutiu v Klienstskom centre  mesta  Turovka </t>
  </si>
  <si>
    <t xml:space="preserve">Výnos dane z príjmov  územnej samosprávy    :  rozpočet       2  091 985,-      eur  </t>
  </si>
  <si>
    <r>
      <t>Mikroprojekt SR - ČR - Spoznávajme krásy a zakútia spoločného regiónu našich predkov -</t>
    </r>
    <r>
      <rPr>
        <b/>
        <sz val="11"/>
        <color indexed="8"/>
        <rFont val="Arial"/>
        <family val="2"/>
        <charset val="238"/>
      </rPr>
      <t xml:space="preserve"> refundácia </t>
    </r>
  </si>
  <si>
    <t>Príjmy z predaja kapit. aktív. Byt 272</t>
  </si>
  <si>
    <t>Zo  ŠR +  Europský sociálny fond -(aktivačný príspevok rok 2012  - I.štvrťrok )</t>
  </si>
  <si>
    <t xml:space="preserve">Dotácia  - Projekt - revitalizácia  - povodne </t>
  </si>
  <si>
    <t xml:space="preserve">Daň z nehnuteľnosti   :   rozpočet   -   118.200,-   eur  </t>
  </si>
  <si>
    <t xml:space="preserve">Bežné, kapitálové a finančné operácie </t>
  </si>
  <si>
    <t xml:space="preserve">MPSV aR  SR - Dotácia na podporu vykonávania sociálno- právnej ochrany </t>
  </si>
  <si>
    <t xml:space="preserve">MŽP - eurofondy - čisté mesto bez odpadov - bežné príjmy </t>
  </si>
  <si>
    <t xml:space="preserve">292  - Výťažky z lóterií  a iných podobných hier   -  rozpočet      2 000,-     eur </t>
  </si>
  <si>
    <t xml:space="preserve">240 -  Úroky z bežných účtov, vkladov :  rozpočet    700,- eur  </t>
  </si>
  <si>
    <t>samosprávy v znení neskorších predpisov,  Mesto Turzovka je povinné prednostne zabezpečiť  krytie všetkých záväzkov, ktoré pre neho vyplývajú  z plnenia  povinnosti ustanovených osobitnými predpismi.</t>
  </si>
  <si>
    <t>zákon č. 564/2004 Z.z. o rozpočtovom  určení výnosu dane z príjmov územnej samospráve a o zmene a doplnení niektorých zákonov  bol novelizovaný zákonom č. 548/2011 zo dňa 1.12.2011 na základe, ktoré došlo k úprave  podielu dane z príjmov FO zo 70,3% na 65,4%.</t>
  </si>
  <si>
    <t>nariadením vlády č. 531/2010  Z.z. sa mení nariadenie vlády č. 668/2004 Z.z. o rozdeľovaní výnosu dane z príjmov  územnej samosprávy znení neskorších predpisov,</t>
  </si>
  <si>
    <t xml:space="preserve">Za užívanie verejného priestranstva, parkoviská </t>
  </si>
  <si>
    <t xml:space="preserve">Poplatok za uloženie odpadu na skladke v katastri </t>
  </si>
  <si>
    <t>Poplatky (Verejné  WC, DUHA + ostatné poplatky)</t>
  </si>
  <si>
    <t xml:space="preserve">212 - Príjmy z vlastníctva   :    rozpočet     93 628,-  eur </t>
  </si>
  <si>
    <t xml:space="preserve">Vlastné príjmy škôl a školských zariadení </t>
  </si>
  <si>
    <t xml:space="preserve">Zo ŠR - Asistent  učiteľa  pre žiakov zo zdr. znev. </t>
  </si>
  <si>
    <t>MK  - dotácia - Letí pieseň  do Turzovky - TL</t>
  </si>
  <si>
    <t>Zo ŠR - Sčítanie obyvateľov, domov, bytov rok 2011</t>
  </si>
  <si>
    <t>ÚPSV a R - revitálizácia povodne  (vyúčtovanie z  roku 2011)</t>
  </si>
  <si>
    <t>Na  zákupenie  Hasičského vozidla  banka poskytla mestu  preklenovací úver.  Preklenovací úver bol poskytnutý z dôvodu  nedostatku finančných prostriedkov na BÚ .  Finančné  prostriedky  z  EÚ mesto  Turzovka obdrží   na základe refundácie.  Preklenovací úver bol schválený  MsZ dňa 14.12.2011.</t>
  </si>
  <si>
    <t xml:space="preserve">        Daň za užívanie verejného priestranstva   :   rozpočet      30.540,-  eur               </t>
  </si>
  <si>
    <t xml:space="preserve">ÚPSV a R - chranená dielňa  - príspevok  </t>
  </si>
  <si>
    <t xml:space="preserve">Príjmové  finančné  operácie   na rok  2012  činia :     1 104 375,-      eur,  </t>
  </si>
  <si>
    <t xml:space="preserve">           0,40% zo základe dane </t>
  </si>
  <si>
    <t xml:space="preserve">           0,40 % zo základu dane </t>
  </si>
  <si>
    <t xml:space="preserve"> 0,60 % zo základu dane ,  0,40%  Turkov </t>
  </si>
  <si>
    <t xml:space="preserve">           0,60 % zo základu dane </t>
  </si>
  <si>
    <t xml:space="preserve">                                 0,100 eur </t>
  </si>
  <si>
    <t xml:space="preserve">                                 0,085 eur </t>
  </si>
  <si>
    <t xml:space="preserve">                                 0,300 eur </t>
  </si>
  <si>
    <t xml:space="preserve">                                 0,350 eur </t>
  </si>
  <si>
    <t xml:space="preserve">                                 0,850 eur </t>
  </si>
  <si>
    <t xml:space="preserve">                                 1,300 eur </t>
  </si>
  <si>
    <t xml:space="preserve">                                 0,350 eur</t>
  </si>
  <si>
    <t xml:space="preserve">                                 0,250 eur</t>
  </si>
  <si>
    <t xml:space="preserve">                                 1,300 eur</t>
  </si>
  <si>
    <t>Zo ŠR - Voľby NR SR rok 2012</t>
  </si>
  <si>
    <t>V roku  2012 sa prepokladá počet cca 15 výherných hracích prístrojov.</t>
  </si>
  <si>
    <t>zákonov  v znení neskorších predpisov,  výnos dane z príjmov fyzických osôb  je príjmom rozpočtu mesta vo výške 65,4%.</t>
  </si>
  <si>
    <t xml:space="preserve">Pre rok 2012  k úprave daní  z nehnuteľnosti a poplatku  za komunálne odpady a drobné stavebné odpady  nedošlo. </t>
  </si>
  <si>
    <t>Od 1.4.2011 samospráva mesta   nájmy za nebytové priestory a zariadenia previedla do spoločnosti T - services s.r.o.</t>
  </si>
  <si>
    <t>Mesto Turzovka  i v roku  2012  chce obchodovať s finančnými prostriedkami na bežných účtoch formou  terminovaných vkladov  prostredníctvom treasury.</t>
  </si>
  <si>
    <t xml:space="preserve">za vedenie účtovnej a mzdovej agende v spoločnosti  T-services s.r.o   </t>
  </si>
  <si>
    <t>Na uvedených položkách sú zúčtované platby  za vedenie účtovnej a mzdovej agendy  v školských zariadeniach  a Mikroregiónu  Horných Kysúc,</t>
  </si>
  <si>
    <t>Separový  zber  - ENVIPAK jedná sa o  triedený  odpad.</t>
  </si>
  <si>
    <t>Prevážnu časť kapitálových príjmov  tvoria príjmy získane z prostriedkov europskej únie  z podaných projektov . U niektorých projektov prebieha implemetačná doba na ich zrealizovanie.</t>
  </si>
  <si>
    <t xml:space="preserve">Pri nedostatku finačných prostriedkov z dôsledku hospodárskej krízy   Mestu  Turzovka   ešte v roku 2010  banka poskytla úver na dokončenie investičných akcií na výstavbu a opravy MK, chodníkov po ukončení odkanalizovania  Horných Kysúc.  Nakoľko neboli všetky finančné prostriedky z poskytnutého úveru vyčerpané, samospráva mesta  požiadala banku o predlženie termínu čerpania úveru  v roku  2012. </t>
  </si>
  <si>
    <t xml:space="preserve">           Daňové  príjmy  :        rozpočet  :      2 368 807,-    eur      </t>
  </si>
  <si>
    <t xml:space="preserve">Prevod prostriedkov z fondu informač. technologií (zákupenie modulov na  Dig. vysielanie  DVB - T, DVB- C,  </t>
  </si>
  <si>
    <t>Rozpočtované  prijmy z tuzemských grantov a dotácií budú v roku 2012 napĺňať príjmovú stránku rozpočtu mesta na základe predložených oznámení  o výške pridelenej dotácie pre príslušný rok.</t>
  </si>
  <si>
    <r>
      <t>MŽP - eurofondy - Projekt Turzovka - čisté mesto - ochrana ovzdušia (vybudovanie zaxhytných parkovísk, nákup čist. techniky, revitálizácie neudržiavaných  plôch) -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na základe</t>
    </r>
    <r>
      <rPr>
        <b/>
        <sz val="11"/>
        <color indexed="8"/>
        <rFont val="Arial"/>
        <family val="2"/>
        <charset val="238"/>
      </rPr>
      <t xml:space="preserve"> refundácie</t>
    </r>
    <r>
      <rPr>
        <sz val="11"/>
        <color indexed="8"/>
        <rFont val="Arial"/>
        <family val="2"/>
        <charset val="238"/>
      </rPr>
      <t xml:space="preserve"> </t>
    </r>
  </si>
  <si>
    <t>Nedaňové  príjmy  :    rozpočet    215 184,-   eur</t>
  </si>
  <si>
    <t>Bežné príjmy -vlastné</t>
  </si>
  <si>
    <t>220 - Administratívne poplatky a iné poplatky a platby : rozpočet   118 856,-   eur</t>
  </si>
  <si>
    <t xml:space="preserve">opatrenie MF SR č. MF/010752004-42 zo dňa 8.12.2004 v  znení  neskorších predpisov, ktorým sa ustanovuje druhová klasifikácia,  organizačná klas. </t>
  </si>
  <si>
    <t>Návrh na  rozpočtu na rok 2012 v  kapitálových príjmoch   činí   :   1 557 559,- eur</t>
  </si>
  <si>
    <t>ÚPSVaR-ochrana pred povodňami a riešenie následkov mimoriadnej situácie</t>
  </si>
  <si>
    <t xml:space="preserve">Celkový návrh rozpočtu na rok 2012  v   príjmovej  častí   činí  :   6  421  822,-    eur                                     </t>
  </si>
  <si>
    <t>300 - Granty a transfery :   rozpočet        1 089 695,-   eur</t>
  </si>
  <si>
    <t>Vyvesené na uradnej tabuli mesta  dňa  24.2.2012</t>
  </si>
  <si>
    <t xml:space="preserve">Záchranné práce počas mimoriadnej situácie  - snehová kalamita 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</si>
</sst>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,##0_ ;\-#,##0\ "/>
  </numFmts>
  <fonts count="1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/>
    <xf numFmtId="4" fontId="7" fillId="0" borderId="0" xfId="0" applyNumberFormat="1" applyFont="1" applyAlignment="1"/>
    <xf numFmtId="4" fontId="4" fillId="0" borderId="0" xfId="0" applyNumberFormat="1" applyFont="1"/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/>
    <xf numFmtId="4" fontId="9" fillId="0" borderId="0" xfId="0" applyNumberFormat="1" applyFo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3" fontId="5" fillId="3" borderId="5" xfId="0" applyNumberFormat="1" applyFont="1" applyFill="1" applyBorder="1"/>
    <xf numFmtId="3" fontId="4" fillId="4" borderId="6" xfId="0" applyNumberFormat="1" applyFont="1" applyFill="1" applyBorder="1"/>
    <xf numFmtId="0" fontId="4" fillId="5" borderId="3" xfId="0" applyFont="1" applyFill="1" applyBorder="1"/>
    <xf numFmtId="0" fontId="4" fillId="5" borderId="7" xfId="0" applyFont="1" applyFill="1" applyBorder="1"/>
    <xf numFmtId="3" fontId="4" fillId="5" borderId="7" xfId="0" applyNumberFormat="1" applyFont="1" applyFill="1" applyBorder="1"/>
    <xf numFmtId="3" fontId="4" fillId="5" borderId="8" xfId="0" applyNumberFormat="1" applyFont="1" applyFill="1" applyBorder="1"/>
    <xf numFmtId="3" fontId="6" fillId="4" borderId="8" xfId="0" applyNumberFormat="1" applyFont="1" applyFill="1" applyBorder="1"/>
    <xf numFmtId="3" fontId="8" fillId="6" borderId="8" xfId="0" applyNumberFormat="1" applyFont="1" applyFill="1" applyBorder="1"/>
    <xf numFmtId="0" fontId="4" fillId="0" borderId="3" xfId="0" applyFont="1" applyBorder="1"/>
    <xf numFmtId="3" fontId="4" fillId="0" borderId="7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0" fontId="8" fillId="6" borderId="3" xfId="0" applyFont="1" applyFill="1" applyBorder="1"/>
    <xf numFmtId="0" fontId="8" fillId="6" borderId="7" xfId="0" applyFont="1" applyFill="1" applyBorder="1"/>
    <xf numFmtId="0" fontId="4" fillId="0" borderId="7" xfId="0" applyFont="1" applyBorder="1" applyAlignment="1">
      <alignment wrapText="1"/>
    </xf>
    <xf numFmtId="0" fontId="4" fillId="0" borderId="9" xfId="0" applyFont="1" applyBorder="1"/>
    <xf numFmtId="0" fontId="4" fillId="0" borderId="10" xfId="0" applyFont="1" applyBorder="1"/>
    <xf numFmtId="3" fontId="4" fillId="0" borderId="11" xfId="0" applyNumberFormat="1" applyFont="1" applyBorder="1"/>
    <xf numFmtId="3" fontId="6" fillId="4" borderId="6" xfId="0" applyNumberFormat="1" applyFont="1" applyFill="1" applyBorder="1"/>
    <xf numFmtId="3" fontId="6" fillId="6" borderId="8" xfId="0" applyNumberFormat="1" applyFont="1" applyFill="1" applyBorder="1"/>
    <xf numFmtId="0" fontId="4" fillId="5" borderId="7" xfId="0" applyFont="1" applyFill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3" fontId="4" fillId="0" borderId="14" xfId="0" applyNumberFormat="1" applyFont="1" applyBorder="1"/>
    <xf numFmtId="0" fontId="4" fillId="5" borderId="15" xfId="0" applyFont="1" applyFill="1" applyBorder="1"/>
    <xf numFmtId="0" fontId="4" fillId="5" borderId="14" xfId="0" applyFont="1" applyFill="1" applyBorder="1"/>
    <xf numFmtId="0" fontId="4" fillId="5" borderId="13" xfId="0" applyFont="1" applyFill="1" applyBorder="1"/>
    <xf numFmtId="3" fontId="4" fillId="5" borderId="14" xfId="0" applyNumberFormat="1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3" fontId="4" fillId="5" borderId="17" xfId="0" applyNumberFormat="1" applyFont="1" applyFill="1" applyBorder="1"/>
    <xf numFmtId="3" fontId="10" fillId="5" borderId="18" xfId="0" applyNumberFormat="1" applyFont="1" applyFill="1" applyBorder="1"/>
    <xf numFmtId="3" fontId="4" fillId="4" borderId="19" xfId="0" applyNumberFormat="1" applyFont="1" applyFill="1" applyBorder="1"/>
    <xf numFmtId="3" fontId="4" fillId="0" borderId="20" xfId="0" applyNumberFormat="1" applyFont="1" applyBorder="1"/>
    <xf numFmtId="3" fontId="4" fillId="0" borderId="6" xfId="0" applyNumberFormat="1" applyFont="1" applyBorder="1"/>
    <xf numFmtId="0" fontId="4" fillId="0" borderId="21" xfId="0" applyFont="1" applyBorder="1"/>
    <xf numFmtId="0" fontId="4" fillId="0" borderId="22" xfId="0" applyFont="1" applyBorder="1"/>
    <xf numFmtId="3" fontId="4" fillId="0" borderId="22" xfId="0" applyNumberFormat="1" applyFont="1" applyBorder="1"/>
    <xf numFmtId="3" fontId="4" fillId="4" borderId="23" xfId="0" applyNumberFormat="1" applyFont="1" applyFill="1" applyBorder="1"/>
    <xf numFmtId="3" fontId="4" fillId="4" borderId="5" xfId="0" applyNumberFormat="1" applyFont="1" applyFill="1" applyBorder="1"/>
    <xf numFmtId="0" fontId="4" fillId="0" borderId="24" xfId="0" applyFont="1" applyBorder="1"/>
    <xf numFmtId="0" fontId="4" fillId="0" borderId="25" xfId="0" applyFont="1" applyBorder="1"/>
    <xf numFmtId="3" fontId="4" fillId="0" borderId="25" xfId="0" applyNumberFormat="1" applyFont="1" applyBorder="1"/>
    <xf numFmtId="0" fontId="0" fillId="0" borderId="25" xfId="0" applyBorder="1"/>
    <xf numFmtId="3" fontId="5" fillId="7" borderId="26" xfId="0" applyNumberFormat="1" applyFont="1" applyFill="1" applyBorder="1"/>
    <xf numFmtId="3" fontId="4" fillId="0" borderId="27" xfId="0" applyNumberFormat="1" applyFont="1" applyBorder="1"/>
    <xf numFmtId="3" fontId="4" fillId="0" borderId="28" xfId="0" applyNumberFormat="1" applyFont="1" applyBorder="1"/>
    <xf numFmtId="3" fontId="4" fillId="0" borderId="19" xfId="0" applyNumberFormat="1" applyFont="1" applyBorder="1"/>
    <xf numFmtId="3" fontId="6" fillId="4" borderId="29" xfId="0" applyNumberFormat="1" applyFont="1" applyFill="1" applyBorder="1"/>
    <xf numFmtId="0" fontId="4" fillId="5" borderId="30" xfId="0" applyFont="1" applyFill="1" applyBorder="1"/>
    <xf numFmtId="0" fontId="4" fillId="5" borderId="20" xfId="0" applyFont="1" applyFill="1" applyBorder="1"/>
    <xf numFmtId="3" fontId="4" fillId="5" borderId="6" xfId="0" applyNumberFormat="1" applyFont="1" applyFill="1" applyBorder="1"/>
    <xf numFmtId="0" fontId="4" fillId="5" borderId="4" xfId="0" applyFont="1" applyFill="1" applyBorder="1"/>
    <xf numFmtId="0" fontId="4" fillId="5" borderId="13" xfId="0" applyFont="1" applyFill="1" applyBorder="1" applyAlignment="1">
      <alignment wrapText="1"/>
    </xf>
    <xf numFmtId="3" fontId="4" fillId="5" borderId="31" xfId="0" applyNumberFormat="1" applyFont="1" applyFill="1" applyBorder="1"/>
    <xf numFmtId="0" fontId="4" fillId="5" borderId="32" xfId="0" applyFont="1" applyFill="1" applyBorder="1"/>
    <xf numFmtId="0" fontId="4" fillId="5" borderId="33" xfId="0" applyFont="1" applyFill="1" applyBorder="1"/>
    <xf numFmtId="0" fontId="4" fillId="5" borderId="33" xfId="0" applyFont="1" applyFill="1" applyBorder="1" applyAlignment="1">
      <alignment wrapText="1"/>
    </xf>
    <xf numFmtId="3" fontId="6" fillId="4" borderId="5" xfId="0" applyNumberFormat="1" applyFont="1" applyFill="1" applyBorder="1"/>
    <xf numFmtId="0" fontId="4" fillId="0" borderId="34" xfId="0" applyFont="1" applyBorder="1"/>
    <xf numFmtId="0" fontId="4" fillId="0" borderId="13" xfId="0" applyFont="1" applyBorder="1" applyAlignment="1">
      <alignment wrapText="1"/>
    </xf>
    <xf numFmtId="3" fontId="4" fillId="5" borderId="35" xfId="0" applyNumberFormat="1" applyFont="1" applyFill="1" applyBorder="1"/>
    <xf numFmtId="3" fontId="4" fillId="0" borderId="5" xfId="0" applyNumberFormat="1" applyFont="1" applyBorder="1"/>
    <xf numFmtId="0" fontId="4" fillId="0" borderId="36" xfId="0" applyFont="1" applyBorder="1"/>
    <xf numFmtId="0" fontId="4" fillId="0" borderId="37" xfId="0" applyFont="1" applyBorder="1"/>
    <xf numFmtId="3" fontId="4" fillId="0" borderId="37" xfId="0" applyNumberFormat="1" applyFont="1" applyBorder="1"/>
    <xf numFmtId="0" fontId="0" fillId="0" borderId="38" xfId="0" applyBorder="1"/>
    <xf numFmtId="3" fontId="5" fillId="3" borderId="26" xfId="0" applyNumberFormat="1" applyFont="1" applyFill="1" applyBorder="1"/>
    <xf numFmtId="0" fontId="5" fillId="0" borderId="4" xfId="0" applyFont="1" applyBorder="1" applyAlignment="1"/>
    <xf numFmtId="0" fontId="5" fillId="0" borderId="0" xfId="0" applyFont="1" applyBorder="1" applyAlignment="1"/>
    <xf numFmtId="3" fontId="4" fillId="0" borderId="31" xfId="0" applyNumberFormat="1" applyFont="1" applyBorder="1"/>
    <xf numFmtId="0" fontId="4" fillId="0" borderId="30" xfId="0" applyFont="1" applyBorder="1"/>
    <xf numFmtId="0" fontId="4" fillId="0" borderId="20" xfId="0" applyFont="1" applyBorder="1"/>
    <xf numFmtId="0" fontId="4" fillId="0" borderId="39" xfId="0" applyFont="1" applyBorder="1"/>
    <xf numFmtId="0" fontId="4" fillId="0" borderId="28" xfId="0" applyFont="1" applyBorder="1" applyAlignment="1">
      <alignment wrapText="1"/>
    </xf>
    <xf numFmtId="0" fontId="4" fillId="0" borderId="4" xfId="0" applyFont="1" applyBorder="1"/>
    <xf numFmtId="0" fontId="4" fillId="0" borderId="0" xfId="0" applyFont="1" applyBorder="1"/>
    <xf numFmtId="3" fontId="4" fillId="0" borderId="0" xfId="0" applyNumberFormat="1" applyFont="1" applyBorder="1"/>
    <xf numFmtId="3" fontId="5" fillId="3" borderId="40" xfId="0" applyNumberFormat="1" applyFont="1" applyFill="1" applyBorder="1"/>
    <xf numFmtId="0" fontId="5" fillId="5" borderId="4" xfId="0" applyFont="1" applyFill="1" applyBorder="1" applyAlignment="1"/>
    <xf numFmtId="0" fontId="5" fillId="5" borderId="0" xfId="0" applyFont="1" applyFill="1" applyBorder="1" applyAlignment="1"/>
    <xf numFmtId="3" fontId="5" fillId="5" borderId="0" xfId="0" applyNumberFormat="1" applyFont="1" applyFill="1" applyBorder="1"/>
    <xf numFmtId="0" fontId="0" fillId="5" borderId="41" xfId="0" applyFill="1" applyBorder="1"/>
    <xf numFmtId="3" fontId="5" fillId="5" borderId="41" xfId="0" applyNumberFormat="1" applyFont="1" applyFill="1" applyBorder="1"/>
    <xf numFmtId="0" fontId="0" fillId="0" borderId="41" xfId="0" applyBorder="1"/>
    <xf numFmtId="3" fontId="4" fillId="0" borderId="0" xfId="0" applyNumberFormat="1" applyFont="1"/>
    <xf numFmtId="0" fontId="5" fillId="0" borderId="0" xfId="0" applyFont="1"/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shrinkToFit="1"/>
    </xf>
    <xf numFmtId="0" fontId="8" fillId="0" borderId="0" xfId="0" applyFont="1"/>
    <xf numFmtId="9" fontId="4" fillId="0" borderId="0" xfId="0" applyNumberFormat="1" applyFont="1" applyAlignment="1">
      <alignment horizontal="left"/>
    </xf>
    <xf numFmtId="0" fontId="8" fillId="0" borderId="0" xfId="0" applyFont="1" applyAlignment="1"/>
    <xf numFmtId="0" fontId="6" fillId="3" borderId="42" xfId="0" applyFont="1" applyFill="1" applyBorder="1" applyAlignment="1">
      <alignment wrapText="1"/>
    </xf>
    <xf numFmtId="0" fontId="4" fillId="0" borderId="43" xfId="0" applyFont="1" applyBorder="1"/>
    <xf numFmtId="0" fontId="4" fillId="0" borderId="44" xfId="0" applyFont="1" applyBorder="1"/>
    <xf numFmtId="165" fontId="4" fillId="0" borderId="7" xfId="1" applyNumberFormat="1" applyFont="1" applyBorder="1"/>
    <xf numFmtId="0" fontId="4" fillId="0" borderId="8" xfId="0" applyFont="1" applyBorder="1"/>
    <xf numFmtId="0" fontId="4" fillId="0" borderId="11" xfId="0" applyFont="1" applyBorder="1"/>
    <xf numFmtId="0" fontId="5" fillId="3" borderId="45" xfId="0" applyFont="1" applyFill="1" applyBorder="1"/>
    <xf numFmtId="0" fontId="5" fillId="3" borderId="26" xfId="0" applyFont="1" applyFill="1" applyBorder="1"/>
    <xf numFmtId="165" fontId="6" fillId="3" borderId="46" xfId="1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3" fontId="4" fillId="0" borderId="47" xfId="0" applyNumberFormat="1" applyFont="1" applyBorder="1"/>
    <xf numFmtId="165" fontId="4" fillId="0" borderId="48" xfId="1" applyNumberFormat="1" applyFont="1" applyBorder="1"/>
    <xf numFmtId="3" fontId="6" fillId="3" borderId="42" xfId="0" applyNumberFormat="1" applyFont="1" applyFill="1" applyBorder="1"/>
    <xf numFmtId="0" fontId="6" fillId="0" borderId="0" xfId="0" applyFont="1"/>
    <xf numFmtId="0" fontId="6" fillId="3" borderId="43" xfId="0" applyFont="1" applyFill="1" applyBorder="1"/>
    <xf numFmtId="0" fontId="6" fillId="3" borderId="49" xfId="0" applyFont="1" applyFill="1" applyBorder="1"/>
    <xf numFmtId="4" fontId="4" fillId="0" borderId="50" xfId="0" applyNumberFormat="1" applyFont="1" applyBorder="1"/>
    <xf numFmtId="165" fontId="4" fillId="0" borderId="51" xfId="1" applyNumberFormat="1" applyFont="1" applyBorder="1"/>
    <xf numFmtId="4" fontId="4" fillId="0" borderId="52" xfId="0" applyNumberFormat="1" applyFont="1" applyBorder="1"/>
    <xf numFmtId="165" fontId="4" fillId="0" borderId="53" xfId="1" applyNumberFormat="1" applyFont="1" applyBorder="1"/>
    <xf numFmtId="4" fontId="6" fillId="3" borderId="46" xfId="0" applyNumberFormat="1" applyFont="1" applyFill="1" applyBorder="1"/>
    <xf numFmtId="0" fontId="5" fillId="0" borderId="0" xfId="0" applyFont="1" applyAlignment="1">
      <alignment wrapText="1"/>
    </xf>
    <xf numFmtId="0" fontId="15" fillId="0" borderId="0" xfId="0" applyFont="1"/>
    <xf numFmtId="0" fontId="4" fillId="5" borderId="8" xfId="0" applyFont="1" applyFill="1" applyBorder="1"/>
    <xf numFmtId="0" fontId="4" fillId="5" borderId="10" xfId="0" applyFont="1" applyFill="1" applyBorder="1"/>
    <xf numFmtId="3" fontId="4" fillId="5" borderId="10" xfId="0" applyNumberFormat="1" applyFont="1" applyFill="1" applyBorder="1"/>
    <xf numFmtId="0" fontId="4" fillId="5" borderId="7" xfId="0" applyFont="1" applyFill="1" applyBorder="1" applyAlignment="1"/>
    <xf numFmtId="0" fontId="4" fillId="5" borderId="54" xfId="0" applyFont="1" applyFill="1" applyBorder="1" applyAlignment="1">
      <alignment shrinkToFit="1"/>
    </xf>
    <xf numFmtId="0" fontId="4" fillId="5" borderId="55" xfId="0" applyFont="1" applyFill="1" applyBorder="1"/>
    <xf numFmtId="0" fontId="4" fillId="5" borderId="56" xfId="0" applyFont="1" applyFill="1" applyBorder="1"/>
    <xf numFmtId="0" fontId="4" fillId="5" borderId="48" xfId="0" applyFont="1" applyFill="1" applyBorder="1" applyAlignment="1">
      <alignment wrapText="1"/>
    </xf>
    <xf numFmtId="0" fontId="0" fillId="0" borderId="29" xfId="0" applyBorder="1"/>
    <xf numFmtId="3" fontId="4" fillId="5" borderId="11" xfId="0" applyNumberFormat="1" applyFont="1" applyFill="1" applyBorder="1"/>
    <xf numFmtId="3" fontId="5" fillId="3" borderId="46" xfId="0" applyNumberFormat="1" applyFont="1" applyFill="1" applyBorder="1"/>
    <xf numFmtId="0" fontId="0" fillId="0" borderId="56" xfId="0" applyBorder="1"/>
    <xf numFmtId="0" fontId="0" fillId="0" borderId="50" xfId="0" applyBorder="1"/>
    <xf numFmtId="0" fontId="0" fillId="0" borderId="57" xfId="0" applyBorder="1"/>
    <xf numFmtId="0" fontId="0" fillId="0" borderId="58" xfId="0" applyBorder="1"/>
    <xf numFmtId="0" fontId="4" fillId="5" borderId="12" xfId="0" applyFont="1" applyFill="1" applyBorder="1"/>
    <xf numFmtId="0" fontId="4" fillId="5" borderId="48" xfId="0" applyFont="1" applyFill="1" applyBorder="1"/>
    <xf numFmtId="0" fontId="4" fillId="5" borderId="9" xfId="0" applyFont="1" applyFill="1" applyBorder="1"/>
    <xf numFmtId="0" fontId="4" fillId="5" borderId="10" xfId="0" applyFont="1" applyFill="1" applyBorder="1" applyAlignment="1">
      <alignment wrapText="1"/>
    </xf>
    <xf numFmtId="0" fontId="0" fillId="0" borderId="59" xfId="0" applyBorder="1"/>
    <xf numFmtId="0" fontId="4" fillId="5" borderId="60" xfId="0" applyFont="1" applyFill="1" applyBorder="1" applyAlignment="1"/>
    <xf numFmtId="0" fontId="0" fillId="0" borderId="61" xfId="0" applyBorder="1"/>
    <xf numFmtId="0" fontId="5" fillId="2" borderId="62" xfId="0" applyFont="1" applyFill="1" applyBorder="1" applyAlignment="1">
      <alignment wrapText="1"/>
    </xf>
    <xf numFmtId="0" fontId="5" fillId="2" borderId="42" xfId="0" applyFont="1" applyFill="1" applyBorder="1" applyAlignment="1">
      <alignment wrapText="1"/>
    </xf>
    <xf numFmtId="0" fontId="10" fillId="0" borderId="47" xfId="0" applyFont="1" applyBorder="1"/>
    <xf numFmtId="3" fontId="5" fillId="3" borderId="63" xfId="0" applyNumberFormat="1" applyFont="1" applyFill="1" applyBorder="1"/>
    <xf numFmtId="3" fontId="4" fillId="4" borderId="64" xfId="0" applyNumberFormat="1" applyFont="1" applyFill="1" applyBorder="1"/>
    <xf numFmtId="3" fontId="10" fillId="5" borderId="51" xfId="0" applyNumberFormat="1" applyFont="1" applyFill="1" applyBorder="1"/>
    <xf numFmtId="3" fontId="6" fillId="4" borderId="51" xfId="0" applyNumberFormat="1" applyFont="1" applyFill="1" applyBorder="1"/>
    <xf numFmtId="0" fontId="10" fillId="0" borderId="51" xfId="0" applyFont="1" applyBorder="1"/>
    <xf numFmtId="0" fontId="10" fillId="5" borderId="51" xfId="0" applyFont="1" applyFill="1" applyBorder="1"/>
    <xf numFmtId="3" fontId="9" fillId="6" borderId="51" xfId="0" applyNumberFormat="1" applyFont="1" applyFill="1" applyBorder="1"/>
    <xf numFmtId="3" fontId="5" fillId="3" borderId="65" xfId="0" applyNumberFormat="1" applyFont="1" applyFill="1" applyBorder="1"/>
    <xf numFmtId="3" fontId="6" fillId="4" borderId="64" xfId="0" applyNumberFormat="1" applyFont="1" applyFill="1" applyBorder="1"/>
    <xf numFmtId="3" fontId="4" fillId="0" borderId="51" xfId="0" applyNumberFormat="1" applyFont="1" applyBorder="1"/>
    <xf numFmtId="3" fontId="6" fillId="6" borderId="51" xfId="0" applyNumberFormat="1" applyFont="1" applyFill="1" applyBorder="1"/>
    <xf numFmtId="3" fontId="4" fillId="5" borderId="51" xfId="0" applyNumberFormat="1" applyFont="1" applyFill="1" applyBorder="1"/>
    <xf numFmtId="3" fontId="4" fillId="4" borderId="66" xfId="0" applyNumberFormat="1" applyFont="1" applyFill="1" applyBorder="1"/>
    <xf numFmtId="3" fontId="10" fillId="5" borderId="51" xfId="0" applyNumberFormat="1" applyFont="1" applyFill="1" applyBorder="1" applyAlignment="1">
      <alignment wrapText="1"/>
    </xf>
    <xf numFmtId="3" fontId="10" fillId="0" borderId="51" xfId="0" applyNumberFormat="1" applyFont="1" applyBorder="1"/>
    <xf numFmtId="3" fontId="10" fillId="5" borderId="67" xfId="0" applyNumberFormat="1" applyFont="1" applyFill="1" applyBorder="1"/>
    <xf numFmtId="3" fontId="10" fillId="5" borderId="53" xfId="0" applyNumberFormat="1" applyFont="1" applyFill="1" applyBorder="1"/>
    <xf numFmtId="3" fontId="10" fillId="0" borderId="53" xfId="0" applyNumberFormat="1" applyFont="1" applyBorder="1"/>
    <xf numFmtId="3" fontId="16" fillId="6" borderId="51" xfId="0" applyNumberFormat="1" applyFont="1" applyFill="1" applyBorder="1"/>
    <xf numFmtId="0" fontId="0" fillId="0" borderId="18" xfId="0" applyBorder="1"/>
    <xf numFmtId="0" fontId="0" fillId="0" borderId="68" xfId="0" applyBorder="1"/>
    <xf numFmtId="3" fontId="4" fillId="4" borderId="27" xfId="0" applyNumberFormat="1" applyFont="1" applyFill="1" applyBorder="1"/>
    <xf numFmtId="3" fontId="4" fillId="4" borderId="65" xfId="0" applyNumberFormat="1" applyFont="1" applyFill="1" applyBorder="1"/>
    <xf numFmtId="3" fontId="5" fillId="7" borderId="42" xfId="0" applyNumberFormat="1" applyFont="1" applyFill="1" applyBorder="1"/>
    <xf numFmtId="0" fontId="0" fillId="0" borderId="22" xfId="0" applyBorder="1"/>
    <xf numFmtId="0" fontId="0" fillId="0" borderId="69" xfId="0" applyBorder="1"/>
    <xf numFmtId="3" fontId="5" fillId="3" borderId="45" xfId="0" applyNumberFormat="1" applyFont="1" applyFill="1" applyBorder="1"/>
    <xf numFmtId="3" fontId="6" fillId="4" borderId="70" xfId="0" applyNumberFormat="1" applyFont="1" applyFill="1" applyBorder="1"/>
    <xf numFmtId="0" fontId="0" fillId="0" borderId="71" xfId="0" applyBorder="1"/>
    <xf numFmtId="0" fontId="0" fillId="0" borderId="72" xfId="0" applyBorder="1"/>
    <xf numFmtId="0" fontId="5" fillId="2" borderId="73" xfId="0" applyFont="1" applyFill="1" applyBorder="1" applyAlignment="1">
      <alignment wrapText="1"/>
    </xf>
    <xf numFmtId="0" fontId="4" fillId="0" borderId="74" xfId="0" applyFont="1" applyBorder="1"/>
    <xf numFmtId="0" fontId="4" fillId="0" borderId="71" xfId="0" applyFont="1" applyBorder="1"/>
    <xf numFmtId="3" fontId="6" fillId="4" borderId="75" xfId="0" applyNumberFormat="1" applyFont="1" applyFill="1" applyBorder="1"/>
    <xf numFmtId="3" fontId="6" fillId="8" borderId="8" xfId="0" applyNumberFormat="1" applyFont="1" applyFill="1" applyBorder="1"/>
    <xf numFmtId="3" fontId="6" fillId="8" borderId="51" xfId="0" applyNumberFormat="1" applyFont="1" applyFill="1" applyBorder="1"/>
    <xf numFmtId="0" fontId="0" fillId="0" borderId="47" xfId="0" applyBorder="1"/>
    <xf numFmtId="3" fontId="6" fillId="4" borderId="63" xfId="0" applyNumberFormat="1" applyFont="1" applyFill="1" applyBorder="1"/>
    <xf numFmtId="3" fontId="10" fillId="0" borderId="66" xfId="0" applyNumberFormat="1" applyFont="1" applyBorder="1"/>
    <xf numFmtId="3" fontId="5" fillId="3" borderId="76" xfId="0" applyNumberFormat="1" applyFont="1" applyFill="1" applyBorder="1"/>
    <xf numFmtId="3" fontId="5" fillId="3" borderId="77" xfId="0" applyNumberFormat="1" applyFont="1" applyFill="1" applyBorder="1"/>
    <xf numFmtId="0" fontId="6" fillId="3" borderId="78" xfId="0" applyFont="1" applyFill="1" applyBorder="1" applyAlignment="1">
      <alignment wrapText="1"/>
    </xf>
    <xf numFmtId="0" fontId="4" fillId="0" borderId="50" xfId="0" applyFont="1" applyBorder="1"/>
    <xf numFmtId="165" fontId="6" fillId="3" borderId="18" xfId="1" applyNumberFormat="1" applyFont="1" applyFill="1" applyBorder="1" applyAlignment="1">
      <alignment horizontal="right"/>
    </xf>
    <xf numFmtId="165" fontId="4" fillId="0" borderId="49" xfId="1" applyNumberFormat="1" applyFont="1" applyBorder="1"/>
    <xf numFmtId="165" fontId="6" fillId="3" borderId="79" xfId="1" applyNumberFormat="1" applyFont="1" applyFill="1" applyBorder="1" applyAlignment="1">
      <alignment horizontal="right"/>
    </xf>
    <xf numFmtId="0" fontId="6" fillId="5" borderId="4" xfId="0" applyFont="1" applyFill="1" applyBorder="1" applyAlignment="1">
      <alignment wrapText="1"/>
    </xf>
    <xf numFmtId="4" fontId="4" fillId="5" borderId="4" xfId="0" applyNumberFormat="1" applyFont="1" applyFill="1" applyBorder="1"/>
    <xf numFmtId="4" fontId="6" fillId="5" borderId="4" xfId="0" applyNumberFormat="1" applyFont="1" applyFill="1" applyBorder="1"/>
    <xf numFmtId="3" fontId="5" fillId="0" borderId="18" xfId="0" applyNumberFormat="1" applyFont="1" applyBorder="1"/>
    <xf numFmtId="3" fontId="4" fillId="4" borderId="75" xfId="0" applyNumberFormat="1" applyFont="1" applyFill="1" applyBorder="1"/>
    <xf numFmtId="3" fontId="4" fillId="4" borderId="70" xfId="0" applyNumberFormat="1" applyFont="1" applyFill="1" applyBorder="1"/>
    <xf numFmtId="0" fontId="0" fillId="0" borderId="65" xfId="0" applyBorder="1"/>
    <xf numFmtId="3" fontId="6" fillId="4" borderId="80" xfId="0" applyNumberFormat="1" applyFont="1" applyFill="1" applyBorder="1"/>
    <xf numFmtId="0" fontId="0" fillId="0" borderId="63" xfId="0" applyBorder="1"/>
    <xf numFmtId="3" fontId="10" fillId="0" borderId="81" xfId="0" applyNumberFormat="1" applyFont="1" applyBorder="1"/>
    <xf numFmtId="3" fontId="10" fillId="0" borderId="67" xfId="0" applyNumberFormat="1" applyFont="1" applyBorder="1"/>
    <xf numFmtId="3" fontId="5" fillId="3" borderId="42" xfId="0" applyNumberFormat="1" applyFont="1" applyFill="1" applyBorder="1"/>
    <xf numFmtId="3" fontId="10" fillId="5" borderId="5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4" fillId="5" borderId="82" xfId="0" applyNumberFormat="1" applyFont="1" applyFill="1" applyBorder="1"/>
    <xf numFmtId="3" fontId="4" fillId="5" borderId="56" xfId="0" applyNumberFormat="1" applyFont="1" applyFill="1" applyBorder="1"/>
    <xf numFmtId="3" fontId="4" fillId="5" borderId="83" xfId="0" applyNumberFormat="1" applyFont="1" applyFill="1" applyBorder="1"/>
    <xf numFmtId="3" fontId="6" fillId="3" borderId="78" xfId="0" applyNumberFormat="1" applyFont="1" applyFill="1" applyBorder="1"/>
    <xf numFmtId="165" fontId="4" fillId="0" borderId="7" xfId="1" applyNumberFormat="1" applyFont="1" applyBorder="1" applyAlignment="1">
      <alignment horizontal="right"/>
    </xf>
    <xf numFmtId="3" fontId="4" fillId="5" borderId="84" xfId="0" applyNumberFormat="1" applyFont="1" applyFill="1" applyBorder="1"/>
    <xf numFmtId="3" fontId="4" fillId="5" borderId="48" xfId="0" applyNumberFormat="1" applyFont="1" applyFill="1" applyBorder="1"/>
    <xf numFmtId="3" fontId="4" fillId="5" borderId="34" xfId="0" applyNumberFormat="1" applyFont="1" applyFill="1" applyBorder="1"/>
    <xf numFmtId="0" fontId="4" fillId="0" borderId="17" xfId="0" applyFont="1" applyBorder="1"/>
    <xf numFmtId="3" fontId="4" fillId="0" borderId="85" xfId="0" applyNumberFormat="1" applyFont="1" applyBorder="1"/>
    <xf numFmtId="3" fontId="4" fillId="0" borderId="50" xfId="0" applyNumberFormat="1" applyFont="1" applyBorder="1"/>
    <xf numFmtId="3" fontId="4" fillId="0" borderId="52" xfId="0" applyNumberFormat="1" applyFont="1" applyBorder="1"/>
    <xf numFmtId="3" fontId="4" fillId="5" borderId="3" xfId="0" applyNumberFormat="1" applyFont="1" applyFill="1" applyBorder="1"/>
    <xf numFmtId="0" fontId="4" fillId="5" borderId="20" xfId="0" applyFont="1" applyFill="1" applyBorder="1" applyAlignment="1">
      <alignment wrapText="1"/>
    </xf>
    <xf numFmtId="3" fontId="10" fillId="0" borderId="50" xfId="0" applyNumberFormat="1" applyFont="1" applyBorder="1"/>
    <xf numFmtId="0" fontId="17" fillId="0" borderId="34" xfId="0" applyFont="1" applyBorder="1" applyAlignment="1">
      <alignment wrapText="1"/>
    </xf>
    <xf numFmtId="0" fontId="17" fillId="0" borderId="52" xfId="0" applyFont="1" applyBorder="1"/>
    <xf numFmtId="0" fontId="17" fillId="0" borderId="18" xfId="0" applyFont="1" applyBorder="1"/>
    <xf numFmtId="0" fontId="17" fillId="0" borderId="68" xfId="0" applyFont="1" applyBorder="1"/>
    <xf numFmtId="3" fontId="6" fillId="4" borderId="86" xfId="0" applyNumberFormat="1" applyFont="1" applyFill="1" applyBorder="1"/>
    <xf numFmtId="0" fontId="10" fillId="0" borderId="87" xfId="0" applyFont="1" applyBorder="1"/>
    <xf numFmtId="0" fontId="5" fillId="2" borderId="68" xfId="0" applyFont="1" applyFill="1" applyBorder="1" applyAlignment="1">
      <alignment wrapText="1"/>
    </xf>
    <xf numFmtId="0" fontId="10" fillId="0" borderId="88" xfId="0" applyFont="1" applyBorder="1"/>
    <xf numFmtId="0" fontId="5" fillId="2" borderId="89" xfId="0" applyFont="1" applyFill="1" applyBorder="1" applyAlignment="1">
      <alignment wrapText="1"/>
    </xf>
    <xf numFmtId="0" fontId="0" fillId="0" borderId="90" xfId="0" applyBorder="1"/>
    <xf numFmtId="0" fontId="10" fillId="0" borderId="91" xfId="0" applyFont="1" applyBorder="1"/>
    <xf numFmtId="3" fontId="6" fillId="4" borderId="92" xfId="0" applyNumberFormat="1" applyFont="1" applyFill="1" applyBorder="1"/>
    <xf numFmtId="0" fontId="10" fillId="0" borderId="93" xfId="0" applyFont="1" applyBorder="1"/>
    <xf numFmtId="0" fontId="10" fillId="0" borderId="94" xfId="0" applyFont="1" applyBorder="1"/>
    <xf numFmtId="3" fontId="5" fillId="3" borderId="95" xfId="0" applyNumberFormat="1" applyFont="1" applyFill="1" applyBorder="1"/>
    <xf numFmtId="3" fontId="4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4" fontId="8" fillId="0" borderId="0" xfId="0" applyNumberFormat="1" applyFont="1"/>
    <xf numFmtId="0" fontId="8" fillId="0" borderId="0" xfId="0" applyFont="1" applyAlignment="1">
      <alignment horizontal="right"/>
    </xf>
    <xf numFmtId="3" fontId="10" fillId="0" borderId="56" xfId="0" applyNumberFormat="1" applyFont="1" applyBorder="1"/>
    <xf numFmtId="3" fontId="10" fillId="0" borderId="56" xfId="0" applyNumberFormat="1" applyFont="1" applyBorder="1" applyAlignment="1">
      <alignment wrapText="1"/>
    </xf>
    <xf numFmtId="3" fontId="10" fillId="0" borderId="15" xfId="0" applyNumberFormat="1" applyFont="1" applyBorder="1" applyAlignment="1">
      <alignment wrapText="1"/>
    </xf>
    <xf numFmtId="0" fontId="0" fillId="0" borderId="83" xfId="0" applyBorder="1"/>
    <xf numFmtId="0" fontId="0" fillId="0" borderId="96" xfId="0" applyBorder="1"/>
    <xf numFmtId="3" fontId="4" fillId="5" borderId="50" xfId="0" applyNumberFormat="1" applyFont="1" applyFill="1" applyBorder="1"/>
    <xf numFmtId="3" fontId="10" fillId="0" borderId="4" xfId="0" applyNumberFormat="1" applyFont="1" applyBorder="1"/>
    <xf numFmtId="3" fontId="10" fillId="0" borderId="97" xfId="0" applyNumberFormat="1" applyFont="1" applyBorder="1"/>
    <xf numFmtId="3" fontId="9" fillId="6" borderId="3" xfId="0" applyNumberFormat="1" applyFont="1" applyFill="1" applyBorder="1"/>
    <xf numFmtId="3" fontId="5" fillId="3" borderId="86" xfId="0" applyNumberFormat="1" applyFont="1" applyFill="1" applyBorder="1"/>
    <xf numFmtId="3" fontId="5" fillId="3" borderId="98" xfId="0" applyNumberFormat="1" applyFont="1" applyFill="1" applyBorder="1"/>
    <xf numFmtId="3" fontId="6" fillId="4" borderId="87" xfId="0" applyNumberFormat="1" applyFont="1" applyFill="1" applyBorder="1"/>
    <xf numFmtId="3" fontId="10" fillId="0" borderId="87" xfId="0" applyNumberFormat="1" applyFont="1" applyBorder="1"/>
    <xf numFmtId="3" fontId="10" fillId="0" borderId="87" xfId="0" applyNumberFormat="1" applyFont="1" applyBorder="1" applyAlignment="1">
      <alignment wrapText="1"/>
    </xf>
    <xf numFmtId="3" fontId="6" fillId="6" borderId="87" xfId="0" applyNumberFormat="1" applyFont="1" applyFill="1" applyBorder="1"/>
    <xf numFmtId="3" fontId="4" fillId="4" borderId="99" xfId="0" applyNumberFormat="1" applyFont="1" applyFill="1" applyBorder="1"/>
    <xf numFmtId="0" fontId="0" fillId="0" borderId="87" xfId="0" applyBorder="1"/>
    <xf numFmtId="0" fontId="5" fillId="2" borderId="45" xfId="0" applyFont="1" applyFill="1" applyBorder="1" applyAlignment="1">
      <alignment wrapText="1"/>
    </xf>
    <xf numFmtId="0" fontId="0" fillId="0" borderId="39" xfId="0" applyBorder="1"/>
    <xf numFmtId="3" fontId="5" fillId="3" borderId="100" xfId="0" applyNumberFormat="1" applyFont="1" applyFill="1" applyBorder="1"/>
    <xf numFmtId="3" fontId="8" fillId="4" borderId="3" xfId="0" applyNumberFormat="1" applyFont="1" applyFill="1" applyBorder="1"/>
    <xf numFmtId="3" fontId="10" fillId="0" borderId="3" xfId="0" applyNumberFormat="1" applyFont="1" applyBorder="1"/>
    <xf numFmtId="0" fontId="9" fillId="6" borderId="3" xfId="0" applyFont="1" applyFill="1" applyBorder="1"/>
    <xf numFmtId="3" fontId="6" fillId="4" borderId="3" xfId="0" applyNumberFormat="1" applyFont="1" applyFill="1" applyBorder="1"/>
    <xf numFmtId="3" fontId="10" fillId="0" borderId="3" xfId="0" applyNumberFormat="1" applyFont="1" applyBorder="1" applyAlignment="1">
      <alignment wrapText="1"/>
    </xf>
    <xf numFmtId="3" fontId="10" fillId="0" borderId="12" xfId="0" applyNumberFormat="1" applyFont="1" applyBorder="1"/>
    <xf numFmtId="3" fontId="5" fillId="3" borderId="101" xfId="0" applyNumberFormat="1" applyFont="1" applyFill="1" applyBorder="1"/>
    <xf numFmtId="3" fontId="6" fillId="6" borderId="3" xfId="0" applyNumberFormat="1" applyFont="1" applyFill="1" applyBorder="1"/>
    <xf numFmtId="0" fontId="16" fillId="8" borderId="3" xfId="0" applyFont="1" applyFill="1" applyBorder="1"/>
    <xf numFmtId="0" fontId="10" fillId="0" borderId="3" xfId="0" applyFont="1" applyBorder="1"/>
    <xf numFmtId="0" fontId="10" fillId="0" borderId="3" xfId="0" applyFont="1" applyBorder="1" applyAlignment="1">
      <alignment wrapText="1"/>
    </xf>
    <xf numFmtId="3" fontId="4" fillId="4" borderId="102" xfId="0" applyNumberFormat="1" applyFont="1" applyFill="1" applyBorder="1"/>
    <xf numFmtId="0" fontId="0" fillId="0" borderId="103" xfId="0" applyBorder="1"/>
    <xf numFmtId="0" fontId="0" fillId="0" borderId="104" xfId="0" applyBorder="1"/>
    <xf numFmtId="3" fontId="4" fillId="0" borderId="38" xfId="0" applyNumberFormat="1" applyFont="1" applyBorder="1"/>
    <xf numFmtId="3" fontId="4" fillId="4" borderId="105" xfId="0" applyNumberFormat="1" applyFont="1" applyFill="1" applyBorder="1"/>
    <xf numFmtId="0" fontId="10" fillId="0" borderId="60" xfId="0" applyFont="1" applyBorder="1"/>
    <xf numFmtId="0" fontId="10" fillId="0" borderId="57" xfId="0" applyFont="1" applyBorder="1"/>
    <xf numFmtId="0" fontId="10" fillId="0" borderId="12" xfId="0" applyFont="1" applyBorder="1"/>
    <xf numFmtId="0" fontId="10" fillId="0" borderId="52" xfId="0" applyFont="1" applyBorder="1"/>
    <xf numFmtId="165" fontId="4" fillId="9" borderId="7" xfId="1" applyNumberFormat="1" applyFont="1" applyFill="1" applyBorder="1"/>
    <xf numFmtId="3" fontId="8" fillId="4" borderId="87" xfId="0" applyNumberFormat="1" applyFont="1" applyFill="1" applyBorder="1"/>
    <xf numFmtId="0" fontId="9" fillId="6" borderId="87" xfId="0" applyFont="1" applyFill="1" applyBorder="1"/>
    <xf numFmtId="3" fontId="9" fillId="6" borderId="87" xfId="0" applyNumberFormat="1" applyFont="1" applyFill="1" applyBorder="1"/>
    <xf numFmtId="3" fontId="10" fillId="0" borderId="104" xfId="0" applyNumberFormat="1" applyFont="1" applyBorder="1"/>
    <xf numFmtId="0" fontId="16" fillId="8" borderId="87" xfId="0" applyFont="1" applyFill="1" applyBorder="1"/>
    <xf numFmtId="0" fontId="10" fillId="0" borderId="87" xfId="0" applyFont="1" applyBorder="1" applyAlignment="1">
      <alignment wrapText="1"/>
    </xf>
    <xf numFmtId="3" fontId="10" fillId="0" borderId="85" xfId="0" applyNumberFormat="1" applyFont="1" applyBorder="1" applyAlignment="1">
      <alignment wrapText="1"/>
    </xf>
    <xf numFmtId="3" fontId="10" fillId="0" borderId="50" xfId="0" applyNumberFormat="1" applyFont="1" applyBorder="1" applyAlignment="1">
      <alignment wrapText="1"/>
    </xf>
    <xf numFmtId="3" fontId="10" fillId="0" borderId="52" xfId="0" applyNumberFormat="1" applyFont="1" applyBorder="1" applyAlignment="1">
      <alignment wrapText="1"/>
    </xf>
    <xf numFmtId="0" fontId="0" fillId="0" borderId="70" xfId="0" applyBorder="1"/>
    <xf numFmtId="0" fontId="4" fillId="9" borderId="13" xfId="0" applyFont="1" applyFill="1" applyBorder="1" applyAlignment="1">
      <alignment wrapText="1"/>
    </xf>
    <xf numFmtId="3" fontId="4" fillId="9" borderId="14" xfId="0" applyNumberFormat="1" applyFont="1" applyFill="1" applyBorder="1"/>
    <xf numFmtId="3" fontId="10" fillId="9" borderId="67" xfId="0" applyNumberFormat="1" applyFont="1" applyFill="1" applyBorder="1"/>
    <xf numFmtId="0" fontId="4" fillId="9" borderId="15" xfId="0" applyFont="1" applyFill="1" applyBorder="1"/>
    <xf numFmtId="0" fontId="4" fillId="9" borderId="14" xfId="0" applyFont="1" applyFill="1" applyBorder="1"/>
    <xf numFmtId="4" fontId="5" fillId="0" borderId="0" xfId="0" applyNumberFormat="1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4" borderId="30" xfId="0" applyFont="1" applyFill="1" applyBorder="1" applyAlignment="1"/>
    <xf numFmtId="0" fontId="8" fillId="4" borderId="20" xfId="0" applyFont="1" applyFill="1" applyBorder="1" applyAlignment="1"/>
    <xf numFmtId="0" fontId="8" fillId="4" borderId="3" xfId="0" applyFont="1" applyFill="1" applyBorder="1" applyAlignment="1"/>
    <xf numFmtId="0" fontId="8" fillId="4" borderId="7" xfId="0" applyFont="1" applyFill="1" applyBorder="1" applyAlignment="1"/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17" xfId="0" applyFont="1" applyBorder="1" applyAlignment="1">
      <alignment horizontal="left" vertical="center" wrapText="1"/>
    </xf>
    <xf numFmtId="0" fontId="8" fillId="0" borderId="0" xfId="0" applyFont="1" applyAlignment="1"/>
    <xf numFmtId="0" fontId="1" fillId="0" borderId="0" xfId="0" applyFont="1" applyAlignment="1"/>
    <xf numFmtId="0" fontId="1" fillId="0" borderId="116" xfId="0" applyFont="1" applyBorder="1" applyAlignment="1">
      <alignment wrapText="1"/>
    </xf>
    <xf numFmtId="0" fontId="6" fillId="6" borderId="56" xfId="0" applyFont="1" applyFill="1" applyBorder="1" applyAlignment="1"/>
    <xf numFmtId="0" fontId="6" fillId="6" borderId="103" xfId="0" applyFont="1" applyFill="1" applyBorder="1" applyAlignment="1"/>
    <xf numFmtId="0" fontId="6" fillId="6" borderId="48" xfId="0" applyFont="1" applyFill="1" applyBorder="1" applyAlignment="1"/>
    <xf numFmtId="0" fontId="5" fillId="2" borderId="89" xfId="0" applyFont="1" applyFill="1" applyBorder="1" applyAlignment="1"/>
    <xf numFmtId="0" fontId="5" fillId="2" borderId="1" xfId="0" applyFont="1" applyFill="1" applyBorder="1" applyAlignment="1"/>
    <xf numFmtId="0" fontId="5" fillId="3" borderId="58" xfId="0" applyFont="1" applyFill="1" applyBorder="1" applyAlignment="1"/>
    <xf numFmtId="0" fontId="5" fillId="3" borderId="75" xfId="0" applyFont="1" applyFill="1" applyBorder="1" applyAlignment="1"/>
    <xf numFmtId="0" fontId="5" fillId="3" borderId="111" xfId="0" applyFont="1" applyFill="1" applyBorder="1" applyAlignment="1"/>
    <xf numFmtId="0" fontId="8" fillId="4" borderId="60" xfId="0" applyFont="1" applyFill="1" applyBorder="1" applyAlignment="1"/>
    <xf numFmtId="0" fontId="8" fillId="4" borderId="113" xfId="0" applyFont="1" applyFill="1" applyBorder="1" applyAlignment="1"/>
    <xf numFmtId="0" fontId="8" fillId="4" borderId="54" xfId="0" applyFont="1" applyFill="1" applyBorder="1" applyAlignment="1"/>
    <xf numFmtId="0" fontId="6" fillId="4" borderId="56" xfId="0" applyFont="1" applyFill="1" applyBorder="1" applyAlignment="1"/>
    <xf numFmtId="0" fontId="6" fillId="4" borderId="103" xfId="0" applyFont="1" applyFill="1" applyBorder="1" applyAlignment="1"/>
    <xf numFmtId="0" fontId="6" fillId="4" borderId="48" xfId="0" applyFont="1" applyFill="1" applyBorder="1" applyAlignment="1"/>
    <xf numFmtId="0" fontId="8" fillId="6" borderId="56" xfId="0" applyFont="1" applyFill="1" applyBorder="1" applyAlignment="1"/>
    <xf numFmtId="0" fontId="8" fillId="6" borderId="103" xfId="0" applyFont="1" applyFill="1" applyBorder="1" applyAlignment="1"/>
    <xf numFmtId="0" fontId="8" fillId="6" borderId="48" xfId="0" applyFont="1" applyFill="1" applyBorder="1" applyAlignment="1"/>
    <xf numFmtId="0" fontId="8" fillId="4" borderId="56" xfId="0" applyFont="1" applyFill="1" applyBorder="1" applyAlignment="1"/>
    <xf numFmtId="0" fontId="8" fillId="4" borderId="103" xfId="0" applyFont="1" applyFill="1" applyBorder="1" applyAlignment="1"/>
    <xf numFmtId="0" fontId="8" fillId="4" borderId="48" xfId="0" applyFont="1" applyFill="1" applyBorder="1" applyAlignment="1"/>
    <xf numFmtId="0" fontId="5" fillId="3" borderId="100" xfId="0" applyFont="1" applyFill="1" applyBorder="1" applyAlignment="1"/>
    <xf numFmtId="0" fontId="5" fillId="3" borderId="23" xfId="0" applyFont="1" applyFill="1" applyBorder="1" applyAlignment="1"/>
    <xf numFmtId="0" fontId="5" fillId="2" borderId="45" xfId="0" applyFont="1" applyFill="1" applyBorder="1" applyAlignment="1"/>
    <xf numFmtId="0" fontId="5" fillId="2" borderId="79" xfId="0" applyFont="1" applyFill="1" applyBorder="1" applyAlignment="1"/>
    <xf numFmtId="0" fontId="5" fillId="2" borderId="26" xfId="0" applyFont="1" applyFill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5" xfId="0" applyFont="1" applyBorder="1" applyAlignment="1"/>
    <xf numFmtId="0" fontId="6" fillId="8" borderId="56" xfId="0" applyFont="1" applyFill="1" applyBorder="1" applyAlignment="1"/>
    <xf numFmtId="0" fontId="6" fillId="8" borderId="103" xfId="0" applyFont="1" applyFill="1" applyBorder="1" applyAlignment="1"/>
    <xf numFmtId="0" fontId="6" fillId="8" borderId="48" xfId="0" applyFont="1" applyFill="1" applyBorder="1" applyAlignment="1"/>
    <xf numFmtId="0" fontId="6" fillId="4" borderId="60" xfId="0" applyFont="1" applyFill="1" applyBorder="1" applyAlignment="1"/>
    <xf numFmtId="0" fontId="11" fillId="4" borderId="113" xfId="0" applyFont="1" applyFill="1" applyBorder="1" applyAlignment="1"/>
    <xf numFmtId="0" fontId="11" fillId="4" borderId="54" xfId="0" applyFont="1" applyFill="1" applyBorder="1" applyAlignment="1"/>
    <xf numFmtId="0" fontId="6" fillId="4" borderId="69" xfId="0" applyFont="1" applyFill="1" applyBorder="1" applyAlignment="1"/>
    <xf numFmtId="0" fontId="6" fillId="4" borderId="27" xfId="0" applyFont="1" applyFill="1" applyBorder="1" applyAlignment="1"/>
    <xf numFmtId="0" fontId="6" fillId="4" borderId="114" xfId="0" applyFont="1" applyFill="1" applyBorder="1" applyAlignment="1"/>
    <xf numFmtId="0" fontId="4" fillId="0" borderId="115" xfId="0" applyFont="1" applyBorder="1" applyAlignment="1"/>
    <xf numFmtId="0" fontId="0" fillId="0" borderId="38" xfId="0" applyBorder="1" applyAlignment="1"/>
    <xf numFmtId="0" fontId="6" fillId="4" borderId="58" xfId="0" applyFont="1" applyFill="1" applyBorder="1" applyAlignment="1"/>
    <xf numFmtId="0" fontId="6" fillId="4" borderId="75" xfId="0" applyFont="1" applyFill="1" applyBorder="1" applyAlignment="1"/>
    <xf numFmtId="0" fontId="6" fillId="4" borderId="111" xfId="0" applyFont="1" applyFill="1" applyBorder="1" applyAlignment="1"/>
    <xf numFmtId="0" fontId="5" fillId="7" borderId="45" xfId="0" applyFont="1" applyFill="1" applyBorder="1" applyAlignment="1"/>
    <xf numFmtId="0" fontId="5" fillId="7" borderId="79" xfId="0" applyFont="1" applyFill="1" applyBorder="1" applyAlignment="1"/>
    <xf numFmtId="0" fontId="4" fillId="0" borderId="56" xfId="0" applyFont="1" applyBorder="1" applyAlignment="1"/>
    <xf numFmtId="0" fontId="4" fillId="0" borderId="103" xfId="0" applyFont="1" applyBorder="1" applyAlignment="1"/>
    <xf numFmtId="0" fontId="4" fillId="0" borderId="48" xfId="0" applyFont="1" applyBorder="1" applyAlignment="1"/>
    <xf numFmtId="3" fontId="4" fillId="0" borderId="0" xfId="0" applyNumberFormat="1" applyFont="1" applyAlignment="1"/>
    <xf numFmtId="0" fontId="6" fillId="4" borderId="100" xfId="0" applyFont="1" applyFill="1" applyBorder="1" applyAlignment="1"/>
    <xf numFmtId="0" fontId="6" fillId="4" borderId="23" xfId="0" applyFont="1" applyFill="1" applyBorder="1" applyAlignment="1"/>
    <xf numFmtId="0" fontId="6" fillId="0" borderId="58" xfId="0" applyFont="1" applyBorder="1" applyAlignment="1"/>
    <xf numFmtId="0" fontId="6" fillId="0" borderId="75" xfId="0" applyFont="1" applyBorder="1" applyAlignment="1"/>
    <xf numFmtId="0" fontId="6" fillId="0" borderId="111" xfId="0" applyFont="1" applyBorder="1" applyAlignment="1"/>
    <xf numFmtId="0" fontId="5" fillId="3" borderId="45" xfId="0" applyFont="1" applyFill="1" applyBorder="1" applyAlignment="1"/>
    <xf numFmtId="0" fontId="5" fillId="3" borderId="79" xfId="0" applyFont="1" applyFill="1" applyBorder="1" applyAlignment="1"/>
    <xf numFmtId="0" fontId="5" fillId="3" borderId="26" xfId="0" applyFont="1" applyFill="1" applyBorder="1" applyAlignment="1"/>
    <xf numFmtId="0" fontId="5" fillId="2" borderId="106" xfId="0" applyFont="1" applyFill="1" applyBorder="1" applyAlignment="1"/>
    <xf numFmtId="0" fontId="5" fillId="2" borderId="41" xfId="0" applyFont="1" applyFill="1" applyBorder="1" applyAlignment="1"/>
    <xf numFmtId="0" fontId="5" fillId="2" borderId="112" xfId="0" applyFont="1" applyFill="1" applyBorder="1" applyAlignment="1"/>
    <xf numFmtId="0" fontId="5" fillId="3" borderId="106" xfId="0" applyFont="1" applyFill="1" applyBorder="1" applyAlignment="1"/>
    <xf numFmtId="0" fontId="5" fillId="3" borderId="41" xfId="0" applyFont="1" applyFill="1" applyBorder="1" applyAlignment="1"/>
    <xf numFmtId="0" fontId="5" fillId="3" borderId="112" xfId="0" applyFont="1" applyFill="1" applyBorder="1" applyAlignment="1"/>
    <xf numFmtId="0" fontId="4" fillId="0" borderId="60" xfId="0" applyFont="1" applyBorder="1" applyAlignment="1"/>
    <xf numFmtId="0" fontId="4" fillId="0" borderId="113" xfId="0" applyFont="1" applyBorder="1" applyAlignment="1"/>
    <xf numFmtId="0" fontId="4" fillId="0" borderId="54" xfId="0" applyFont="1" applyBorder="1" applyAlignment="1"/>
    <xf numFmtId="0" fontId="5" fillId="3" borderId="78" xfId="0" applyFont="1" applyFill="1" applyBorder="1" applyAlignment="1"/>
    <xf numFmtId="0" fontId="5" fillId="3" borderId="18" xfId="0" applyFont="1" applyFill="1" applyBorder="1" applyAlignment="1"/>
    <xf numFmtId="0" fontId="5" fillId="3" borderId="108" xfId="0" applyFont="1" applyFill="1" applyBorder="1" applyAlignment="1"/>
    <xf numFmtId="0" fontId="5" fillId="0" borderId="0" xfId="0" applyFont="1" applyAlignment="1"/>
    <xf numFmtId="0" fontId="4" fillId="0" borderId="0" xfId="0" applyFont="1" applyAlignment="1" applyProtection="1">
      <protection locked="0"/>
    </xf>
    <xf numFmtId="2" fontId="8" fillId="0" borderId="0" xfId="0" applyNumberFormat="1" applyFont="1" applyAlignment="1"/>
    <xf numFmtId="0" fontId="0" fillId="0" borderId="48" xfId="0" applyBorder="1" applyAlignment="1"/>
    <xf numFmtId="0" fontId="5" fillId="0" borderId="78" xfId="0" applyFont="1" applyBorder="1" applyAlignment="1"/>
    <xf numFmtId="0" fontId="0" fillId="0" borderId="18" xfId="0" applyBorder="1" applyAlignment="1"/>
    <xf numFmtId="0" fontId="0" fillId="0" borderId="68" xfId="0" applyBorder="1" applyAlignment="1"/>
    <xf numFmtId="0" fontId="6" fillId="3" borderId="109" xfId="0" applyFont="1" applyFill="1" applyBorder="1" applyAlignment="1"/>
    <xf numFmtId="0" fontId="6" fillId="3" borderId="110" xfId="0" applyFont="1" applyFill="1" applyBorder="1" applyAlignment="1"/>
    <xf numFmtId="0" fontId="4" fillId="0" borderId="78" xfId="0" applyFont="1" applyBorder="1" applyAlignment="1"/>
    <xf numFmtId="0" fontId="4" fillId="0" borderId="83" xfId="0" applyFont="1" applyBorder="1" applyAlignment="1"/>
    <xf numFmtId="0" fontId="0" fillId="0" borderId="107" xfId="0" applyBorder="1" applyAlignment="1"/>
    <xf numFmtId="0" fontId="5" fillId="0" borderId="0" xfId="0" applyFont="1" applyAlignment="1">
      <alignment wrapText="1"/>
    </xf>
    <xf numFmtId="0" fontId="14" fillId="0" borderId="0" xfId="0" applyFont="1" applyAlignment="1"/>
    <xf numFmtId="0" fontId="5" fillId="5" borderId="106" xfId="0" applyFont="1" applyFill="1" applyBorder="1" applyAlignment="1"/>
    <xf numFmtId="0" fontId="0" fillId="0" borderId="41" xfId="0" applyBorder="1" applyAlignment="1"/>
    <xf numFmtId="0" fontId="6" fillId="3" borderId="45" xfId="0" applyFont="1" applyFill="1" applyBorder="1" applyAlignment="1"/>
    <xf numFmtId="0" fontId="6" fillId="3" borderId="26" xfId="0" applyFont="1" applyFill="1" applyBorder="1" applyAlignment="1"/>
  </cellXfs>
  <cellStyles count="2">
    <cellStyle name="Čiarka 2" xfId="1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view="pageBreakPreview" topLeftCell="A130" zoomScaleSheetLayoutView="100" workbookViewId="0">
      <selection activeCell="C140" sqref="C140"/>
    </sheetView>
  </sheetViews>
  <sheetFormatPr defaultRowHeight="15"/>
  <cols>
    <col min="1" max="1" width="8.140625" customWidth="1"/>
    <col min="2" max="2" width="11.42578125" customWidth="1"/>
    <col min="3" max="3" width="54.42578125" customWidth="1"/>
    <col min="4" max="4" width="14.28515625" customWidth="1"/>
    <col min="5" max="5" width="15.28515625" customWidth="1"/>
    <col min="6" max="6" width="15.7109375" customWidth="1"/>
    <col min="7" max="7" width="16.28515625" customWidth="1"/>
    <col min="8" max="8" width="12.42578125" customWidth="1"/>
  </cols>
  <sheetData>
    <row r="1" spans="1:8" ht="26.25">
      <c r="A1" s="313" t="s">
        <v>275</v>
      </c>
      <c r="B1" s="314"/>
      <c r="C1" s="314"/>
      <c r="D1" s="308"/>
      <c r="E1" s="1"/>
    </row>
    <row r="2" spans="1:8" ht="26.25">
      <c r="F2" s="2" t="s">
        <v>0</v>
      </c>
    </row>
    <row r="3" spans="1:8">
      <c r="A3" s="309" t="s">
        <v>276</v>
      </c>
      <c r="B3" s="309"/>
      <c r="C3" s="309"/>
      <c r="D3" s="308"/>
      <c r="E3" s="3"/>
      <c r="F3" s="4"/>
    </row>
    <row r="4" spans="1:8">
      <c r="A4" s="309" t="s">
        <v>1</v>
      </c>
      <c r="B4" s="309"/>
      <c r="C4" s="309"/>
      <c r="D4" s="309"/>
      <c r="E4" s="309"/>
      <c r="F4" s="309"/>
    </row>
    <row r="5" spans="1:8">
      <c r="A5" s="309" t="s">
        <v>2</v>
      </c>
      <c r="B5" s="309"/>
      <c r="C5" s="309"/>
      <c r="D5" s="309"/>
      <c r="E5" s="309"/>
      <c r="F5" s="309"/>
    </row>
    <row r="6" spans="1:8" ht="45" customHeight="1">
      <c r="A6" s="310" t="s">
        <v>318</v>
      </c>
      <c r="B6" s="310"/>
      <c r="C6" s="310"/>
      <c r="D6" s="310"/>
      <c r="E6" s="310"/>
      <c r="F6" s="310"/>
    </row>
    <row r="7" spans="1:8" ht="29.45" customHeight="1">
      <c r="A7" s="310" t="s">
        <v>319</v>
      </c>
      <c r="B7" s="310"/>
      <c r="C7" s="310"/>
      <c r="D7" s="310"/>
      <c r="E7" s="310"/>
      <c r="F7" s="310"/>
    </row>
    <row r="8" spans="1:8">
      <c r="A8" s="309" t="s">
        <v>3</v>
      </c>
      <c r="B8" s="309"/>
      <c r="C8" s="309"/>
      <c r="D8" s="4"/>
      <c r="E8" s="4"/>
      <c r="F8" s="4"/>
    </row>
    <row r="9" spans="1:8">
      <c r="A9" s="309" t="s">
        <v>4</v>
      </c>
      <c r="B9" s="309"/>
      <c r="C9" s="309"/>
      <c r="D9" s="309"/>
      <c r="E9" s="309"/>
      <c r="F9" s="309"/>
      <c r="G9" s="308"/>
    </row>
    <row r="10" spans="1:8">
      <c r="A10" s="309" t="s">
        <v>5</v>
      </c>
      <c r="B10" s="309"/>
      <c r="C10" s="309"/>
      <c r="D10" s="309"/>
      <c r="E10" s="309"/>
      <c r="F10" s="309"/>
    </row>
    <row r="11" spans="1:8" ht="18" customHeight="1">
      <c r="A11" s="310" t="s">
        <v>364</v>
      </c>
      <c r="B11" s="310"/>
      <c r="C11" s="310"/>
      <c r="D11" s="310"/>
      <c r="E11" s="310"/>
      <c r="F11" s="310"/>
      <c r="G11" s="312"/>
      <c r="H11" s="312"/>
    </row>
    <row r="12" spans="1:8">
      <c r="A12" s="309" t="s">
        <v>6</v>
      </c>
      <c r="B12" s="309"/>
      <c r="C12" s="309"/>
      <c r="D12" s="309"/>
      <c r="E12" s="309"/>
      <c r="F12" s="309"/>
    </row>
    <row r="13" spans="1:8">
      <c r="A13" s="4"/>
      <c r="B13" s="4"/>
      <c r="C13" s="4"/>
      <c r="D13" s="4"/>
      <c r="E13" s="4"/>
      <c r="F13" s="4"/>
    </row>
    <row r="14" spans="1:8" ht="15.75">
      <c r="A14" s="311" t="s">
        <v>278</v>
      </c>
      <c r="B14" s="311"/>
      <c r="C14" s="311"/>
      <c r="D14" s="311"/>
      <c r="E14" s="311"/>
      <c r="F14" s="311"/>
    </row>
    <row r="15" spans="1:8">
      <c r="A15" s="309" t="s">
        <v>7</v>
      </c>
      <c r="B15" s="309"/>
      <c r="C15" s="309"/>
      <c r="D15" s="309"/>
      <c r="E15" s="309"/>
      <c r="F15" s="309"/>
    </row>
    <row r="16" spans="1:8">
      <c r="A16" s="309" t="s">
        <v>8</v>
      </c>
      <c r="B16" s="309"/>
      <c r="C16" s="309"/>
      <c r="D16" s="309"/>
      <c r="E16" s="309"/>
      <c r="F16" s="309"/>
    </row>
    <row r="17" spans="1:6">
      <c r="A17" s="309" t="s">
        <v>9</v>
      </c>
      <c r="B17" s="309"/>
      <c r="C17" s="309"/>
      <c r="D17" s="4"/>
      <c r="E17" s="4"/>
      <c r="F17" s="4"/>
    </row>
    <row r="19" spans="1:6">
      <c r="A19" s="309" t="s">
        <v>274</v>
      </c>
      <c r="B19" s="309"/>
      <c r="C19" s="309"/>
      <c r="D19" s="309"/>
      <c r="E19" s="309"/>
      <c r="F19" s="309"/>
    </row>
    <row r="20" spans="1:6">
      <c r="A20" s="309" t="s">
        <v>10</v>
      </c>
      <c r="B20" s="309"/>
      <c r="C20" s="309"/>
      <c r="D20" s="4"/>
      <c r="E20" s="4"/>
      <c r="F20" s="4"/>
    </row>
    <row r="21" spans="1:6">
      <c r="A21" s="309" t="s">
        <v>11</v>
      </c>
      <c r="B21" s="309"/>
      <c r="C21" s="309"/>
      <c r="D21" s="309"/>
      <c r="E21" s="309"/>
      <c r="F21" s="309"/>
    </row>
    <row r="22" spans="1:6">
      <c r="A22" s="309" t="s">
        <v>277</v>
      </c>
      <c r="B22" s="309"/>
      <c r="C22" s="309"/>
      <c r="D22" s="309"/>
      <c r="E22" s="309"/>
      <c r="F22" s="309"/>
    </row>
    <row r="23" spans="1:6">
      <c r="A23" s="4"/>
      <c r="B23" s="4"/>
      <c r="C23" s="4"/>
      <c r="D23" s="4"/>
      <c r="E23" s="4"/>
      <c r="F23" s="4"/>
    </row>
    <row r="24" spans="1:6">
      <c r="A24" s="309" t="s">
        <v>12</v>
      </c>
      <c r="B24" s="309"/>
      <c r="C24" s="309"/>
      <c r="D24" s="309"/>
      <c r="E24" s="309"/>
      <c r="F24" s="309"/>
    </row>
    <row r="25" spans="1:6">
      <c r="A25" s="309" t="s">
        <v>13</v>
      </c>
      <c r="B25" s="309"/>
      <c r="C25" s="309"/>
      <c r="D25" s="309"/>
      <c r="E25" s="309"/>
      <c r="F25" s="309"/>
    </row>
    <row r="26" spans="1:6" ht="29.25" customHeight="1">
      <c r="A26" s="310" t="s">
        <v>317</v>
      </c>
      <c r="B26" s="310"/>
      <c r="C26" s="310"/>
      <c r="D26" s="310"/>
      <c r="E26" s="310"/>
      <c r="F26" s="310"/>
    </row>
    <row r="27" spans="1:6">
      <c r="A27" s="309"/>
      <c r="B27" s="309"/>
      <c r="C27" s="309"/>
      <c r="D27" s="309"/>
      <c r="E27" s="309"/>
      <c r="F27" s="309"/>
    </row>
    <row r="28" spans="1:6" ht="15.75">
      <c r="A28" s="311" t="s">
        <v>14</v>
      </c>
      <c r="B28" s="311"/>
      <c r="C28" s="311"/>
      <c r="D28" s="4"/>
      <c r="E28" s="4"/>
    </row>
    <row r="29" spans="1:6">
      <c r="A29" s="4"/>
      <c r="B29" s="4"/>
      <c r="C29" s="250" t="s">
        <v>15</v>
      </c>
      <c r="D29" s="4"/>
      <c r="E29" s="4"/>
    </row>
    <row r="30" spans="1:6" ht="18.75">
      <c r="A30" s="307" t="s">
        <v>16</v>
      </c>
      <c r="B30" s="308"/>
      <c r="C30" s="6">
        <f>SUM(C31:C34)</f>
        <v>3759888</v>
      </c>
      <c r="D30" s="7"/>
      <c r="E30" s="7"/>
    </row>
    <row r="31" spans="1:6">
      <c r="A31" s="322" t="s">
        <v>17</v>
      </c>
      <c r="B31" s="323"/>
      <c r="C31" s="8">
        <v>2368807</v>
      </c>
      <c r="D31" s="7"/>
      <c r="E31" s="7"/>
    </row>
    <row r="32" spans="1:6">
      <c r="A32" s="322" t="s">
        <v>18</v>
      </c>
      <c r="B32" s="323"/>
      <c r="C32" s="9">
        <v>215184</v>
      </c>
      <c r="D32" s="7"/>
      <c r="E32" s="7"/>
    </row>
    <row r="33" spans="1:7" ht="26.45" customHeight="1">
      <c r="A33" s="324" t="s">
        <v>19</v>
      </c>
      <c r="B33" s="324"/>
      <c r="C33" s="10">
        <v>1086695</v>
      </c>
    </row>
    <row r="34" spans="1:7" ht="31.9" customHeight="1" thickBot="1">
      <c r="A34" s="321" t="s">
        <v>324</v>
      </c>
      <c r="B34" s="321"/>
      <c r="C34" s="10">
        <v>89202</v>
      </c>
    </row>
    <row r="35" spans="1:7" ht="54.6" customHeight="1" thickTop="1" thickBot="1">
      <c r="A35" s="328" t="s">
        <v>16</v>
      </c>
      <c r="B35" s="329"/>
      <c r="C35" s="329"/>
      <c r="D35" s="12" t="s">
        <v>291</v>
      </c>
      <c r="E35" s="154" t="s">
        <v>258</v>
      </c>
      <c r="F35" s="268" t="s">
        <v>272</v>
      </c>
      <c r="G35" s="237" t="s">
        <v>273</v>
      </c>
    </row>
    <row r="36" spans="1:7" ht="16.5" thickTop="1" thickBot="1">
      <c r="A36" s="14"/>
      <c r="B36" s="15"/>
      <c r="C36" s="15"/>
      <c r="D36" s="139" t="s">
        <v>20</v>
      </c>
      <c r="E36" s="155" t="s">
        <v>20</v>
      </c>
      <c r="F36" s="269" t="s">
        <v>259</v>
      </c>
      <c r="G36" s="185" t="s">
        <v>259</v>
      </c>
    </row>
    <row r="37" spans="1:7" ht="18.75" thickBot="1">
      <c r="A37" s="330" t="s">
        <v>21</v>
      </c>
      <c r="B37" s="331"/>
      <c r="C37" s="332"/>
      <c r="D37" s="16">
        <f>SUM(D45,D38,D40)</f>
        <v>2234410</v>
      </c>
      <c r="E37" s="156">
        <f>SUM(E38,E40,E45)</f>
        <v>2368807</v>
      </c>
      <c r="F37" s="270">
        <f>SUM(F38,F40,F45)</f>
        <v>2391155</v>
      </c>
      <c r="G37" s="260">
        <f>SUM(G38,G40,G45)</f>
        <v>2391227</v>
      </c>
    </row>
    <row r="38" spans="1:7">
      <c r="A38" s="333" t="s">
        <v>22</v>
      </c>
      <c r="B38" s="334"/>
      <c r="C38" s="335"/>
      <c r="D38" s="17">
        <v>1975853</v>
      </c>
      <c r="E38" s="157">
        <f>SUM(E39)</f>
        <v>2091985</v>
      </c>
      <c r="F38" s="271">
        <f>SUM(F39)</f>
        <v>2113463</v>
      </c>
      <c r="G38" s="292">
        <f>SUM(G39)</f>
        <v>2113525</v>
      </c>
    </row>
    <row r="39" spans="1:7">
      <c r="A39" s="18">
        <v>41</v>
      </c>
      <c r="B39" s="19">
        <v>111003</v>
      </c>
      <c r="C39" s="19" t="s">
        <v>23</v>
      </c>
      <c r="D39" s="21">
        <v>1975853</v>
      </c>
      <c r="E39" s="158">
        <v>2091985</v>
      </c>
      <c r="F39" s="272">
        <v>2113463</v>
      </c>
      <c r="G39" s="263">
        <v>2113525</v>
      </c>
    </row>
    <row r="40" spans="1:7" ht="15.75">
      <c r="A40" s="336" t="s">
        <v>24</v>
      </c>
      <c r="B40" s="337"/>
      <c r="C40" s="338"/>
      <c r="D40" s="22">
        <v>115505</v>
      </c>
      <c r="E40" s="159">
        <f>SUM(E41)</f>
        <v>118200</v>
      </c>
      <c r="F40" s="271">
        <f>SUM(F41)</f>
        <v>119000</v>
      </c>
      <c r="G40" s="292">
        <f>SUM(G41)</f>
        <v>119000</v>
      </c>
    </row>
    <row r="41" spans="1:7">
      <c r="A41" s="339" t="s">
        <v>25</v>
      </c>
      <c r="B41" s="340"/>
      <c r="C41" s="341"/>
      <c r="D41" s="23">
        <f>SUM(D42:D44)</f>
        <v>115505</v>
      </c>
      <c r="E41" s="162">
        <f>SUM(E42:E44)</f>
        <v>118200</v>
      </c>
      <c r="F41" s="273">
        <f>SUM(F42:F44)</f>
        <v>119000</v>
      </c>
      <c r="G41" s="293">
        <f>SUM(G42:G44)</f>
        <v>119000</v>
      </c>
    </row>
    <row r="42" spans="1:7">
      <c r="A42" s="24">
        <v>41</v>
      </c>
      <c r="B42" s="25">
        <v>121001</v>
      </c>
      <c r="C42" s="26" t="s">
        <v>26</v>
      </c>
      <c r="D42" s="27">
        <v>23043</v>
      </c>
      <c r="E42" s="170">
        <v>23043</v>
      </c>
      <c r="F42" s="272">
        <v>23000</v>
      </c>
      <c r="G42" s="263">
        <v>23000</v>
      </c>
    </row>
    <row r="43" spans="1:7">
      <c r="A43" s="24">
        <v>41</v>
      </c>
      <c r="B43" s="25">
        <v>121002</v>
      </c>
      <c r="C43" s="26" t="s">
        <v>27</v>
      </c>
      <c r="D43" s="27">
        <v>79100</v>
      </c>
      <c r="E43" s="170">
        <v>81795</v>
      </c>
      <c r="F43" s="272">
        <v>82000</v>
      </c>
      <c r="G43" s="263">
        <v>82000</v>
      </c>
    </row>
    <row r="44" spans="1:7">
      <c r="A44" s="24">
        <v>41</v>
      </c>
      <c r="B44" s="25">
        <v>121003</v>
      </c>
      <c r="C44" s="26" t="s">
        <v>28</v>
      </c>
      <c r="D44" s="27">
        <v>13362</v>
      </c>
      <c r="E44" s="170">
        <v>13362</v>
      </c>
      <c r="F44" s="272">
        <v>14000</v>
      </c>
      <c r="G44" s="263">
        <v>14000</v>
      </c>
    </row>
    <row r="45" spans="1:7" ht="15.75">
      <c r="A45" s="342" t="s">
        <v>29</v>
      </c>
      <c r="B45" s="343"/>
      <c r="C45" s="344"/>
      <c r="D45" s="22">
        <v>143052</v>
      </c>
      <c r="E45" s="159">
        <f>SUM(E46:E49,E50,E56)</f>
        <v>158622</v>
      </c>
      <c r="F45" s="274">
        <f>SUM(F50,F56,F49,F48,F47,F46)</f>
        <v>158692</v>
      </c>
      <c r="G45" s="262">
        <f>SUM(G50,G56,G49,G48,G47,G46)</f>
        <v>158702</v>
      </c>
    </row>
    <row r="46" spans="1:7">
      <c r="A46" s="24">
        <v>41</v>
      </c>
      <c r="B46" s="26">
        <v>133001</v>
      </c>
      <c r="C46" s="26" t="s">
        <v>30</v>
      </c>
      <c r="D46" s="27">
        <v>6800</v>
      </c>
      <c r="E46" s="170">
        <v>6850</v>
      </c>
      <c r="F46" s="272">
        <v>6860</v>
      </c>
      <c r="G46" s="263">
        <v>6860</v>
      </c>
    </row>
    <row r="47" spans="1:7" ht="16.5" customHeight="1">
      <c r="A47" s="18">
        <v>41</v>
      </c>
      <c r="B47" s="19">
        <v>133001</v>
      </c>
      <c r="C47" s="19" t="s">
        <v>31</v>
      </c>
      <c r="D47" s="21">
        <v>66</v>
      </c>
      <c r="E47" s="158">
        <v>66</v>
      </c>
      <c r="F47" s="275">
        <v>66</v>
      </c>
      <c r="G47" s="264">
        <v>66</v>
      </c>
    </row>
    <row r="48" spans="1:7" ht="15.75" customHeight="1">
      <c r="A48" s="18">
        <v>41</v>
      </c>
      <c r="B48" s="19">
        <v>133004</v>
      </c>
      <c r="C48" s="19" t="s">
        <v>32</v>
      </c>
      <c r="D48" s="21">
        <v>66</v>
      </c>
      <c r="E48" s="158">
        <v>66</v>
      </c>
      <c r="F48" s="275">
        <v>66</v>
      </c>
      <c r="G48" s="264">
        <v>66</v>
      </c>
    </row>
    <row r="49" spans="1:7">
      <c r="A49" s="24">
        <v>41</v>
      </c>
      <c r="B49" s="26">
        <v>133006</v>
      </c>
      <c r="C49" s="26" t="s">
        <v>33</v>
      </c>
      <c r="D49" s="27">
        <v>500</v>
      </c>
      <c r="E49" s="170">
        <v>100</v>
      </c>
      <c r="F49" s="272">
        <v>110</v>
      </c>
      <c r="G49" s="263">
        <v>110</v>
      </c>
    </row>
    <row r="50" spans="1:7">
      <c r="A50" s="28">
        <v>41</v>
      </c>
      <c r="B50" s="29">
        <v>133012</v>
      </c>
      <c r="C50" s="29" t="s">
        <v>34</v>
      </c>
      <c r="D50" s="23">
        <v>14620</v>
      </c>
      <c r="E50" s="162">
        <f>SUM(E51:E55)</f>
        <v>30540</v>
      </c>
      <c r="F50" s="259">
        <f>SUM(F51:F55)</f>
        <v>30590</v>
      </c>
      <c r="G50" s="294">
        <f>SUM(G51:G55)</f>
        <v>30600</v>
      </c>
    </row>
    <row r="51" spans="1:7">
      <c r="A51" s="24">
        <v>41</v>
      </c>
      <c r="B51" s="26">
        <v>133012</v>
      </c>
      <c r="C51" s="26" t="s">
        <v>35</v>
      </c>
      <c r="D51" s="27">
        <v>20</v>
      </c>
      <c r="E51" s="170">
        <v>40</v>
      </c>
      <c r="F51" s="272">
        <v>40</v>
      </c>
      <c r="G51" s="263">
        <v>40</v>
      </c>
    </row>
    <row r="52" spans="1:7" ht="29.25">
      <c r="A52" s="18">
        <v>41</v>
      </c>
      <c r="B52" s="19">
        <v>133012</v>
      </c>
      <c r="C52" s="36" t="s">
        <v>36</v>
      </c>
      <c r="D52" s="21">
        <v>3500</v>
      </c>
      <c r="E52" s="158">
        <v>4000</v>
      </c>
      <c r="F52" s="272">
        <v>4050</v>
      </c>
      <c r="G52" s="263">
        <v>4060</v>
      </c>
    </row>
    <row r="53" spans="1:7" ht="29.25">
      <c r="A53" s="18">
        <v>41</v>
      </c>
      <c r="B53" s="19">
        <v>133012</v>
      </c>
      <c r="C53" s="36" t="s">
        <v>37</v>
      </c>
      <c r="D53" s="21">
        <v>11000</v>
      </c>
      <c r="E53" s="158">
        <v>11500</v>
      </c>
      <c r="F53" s="272">
        <v>11500</v>
      </c>
      <c r="G53" s="263">
        <v>11500</v>
      </c>
    </row>
    <row r="54" spans="1:7">
      <c r="A54" s="18">
        <v>41</v>
      </c>
      <c r="B54" s="19">
        <v>133012</v>
      </c>
      <c r="C54" s="36" t="s">
        <v>320</v>
      </c>
      <c r="D54" s="21">
        <v>0</v>
      </c>
      <c r="E54" s="158">
        <v>15000</v>
      </c>
      <c r="F54" s="275">
        <v>15000</v>
      </c>
      <c r="G54" s="264">
        <v>15000</v>
      </c>
    </row>
    <row r="55" spans="1:7">
      <c r="A55" s="18">
        <v>41</v>
      </c>
      <c r="B55" s="19">
        <v>133012</v>
      </c>
      <c r="C55" s="19" t="s">
        <v>38</v>
      </c>
      <c r="D55" s="21">
        <v>100</v>
      </c>
      <c r="E55" s="158">
        <v>0</v>
      </c>
      <c r="F55" s="272">
        <v>0</v>
      </c>
      <c r="G55" s="263">
        <v>0</v>
      </c>
    </row>
    <row r="56" spans="1:7" ht="15.75" thickBot="1">
      <c r="A56" s="31">
        <v>41</v>
      </c>
      <c r="B56" s="32">
        <v>133013</v>
      </c>
      <c r="C56" s="32" t="s">
        <v>39</v>
      </c>
      <c r="D56" s="33">
        <v>121000</v>
      </c>
      <c r="E56" s="173">
        <v>121000</v>
      </c>
      <c r="F56" s="276">
        <v>121000</v>
      </c>
      <c r="G56" s="295">
        <v>121000</v>
      </c>
    </row>
    <row r="57" spans="1:7" ht="19.5" thickTop="1" thickBot="1">
      <c r="A57" s="345" t="s">
        <v>40</v>
      </c>
      <c r="B57" s="346"/>
      <c r="C57" s="346"/>
      <c r="D57" s="16">
        <f>SUM(D58,D70,D96,D99)</f>
        <v>207272</v>
      </c>
      <c r="E57" s="163">
        <f>SUM(E58,E70,E96,E99)</f>
        <v>215184</v>
      </c>
      <c r="F57" s="277">
        <f>SUM(F58,F70,F96,F99)</f>
        <v>173821</v>
      </c>
      <c r="G57" s="261">
        <f>SUM(G58,G70,G96,G99)</f>
        <v>149627</v>
      </c>
    </row>
    <row r="58" spans="1:7" ht="15.75">
      <c r="A58" s="315" t="s">
        <v>41</v>
      </c>
      <c r="B58" s="316"/>
      <c r="C58" s="316"/>
      <c r="D58" s="34">
        <f>SUM(D59:D69)</f>
        <v>85270</v>
      </c>
      <c r="E58" s="164">
        <f>SUM(E59:E69)</f>
        <v>93628</v>
      </c>
      <c r="F58" s="274">
        <f>SUM(F59:F69)</f>
        <v>52446</v>
      </c>
      <c r="G58" s="262">
        <f>SUM(G59:G69)</f>
        <v>45739</v>
      </c>
    </row>
    <row r="59" spans="1:7">
      <c r="A59" s="24">
        <v>41</v>
      </c>
      <c r="B59" s="26">
        <v>212002</v>
      </c>
      <c r="C59" s="26" t="s">
        <v>42</v>
      </c>
      <c r="D59" s="27">
        <v>1720</v>
      </c>
      <c r="E59" s="165">
        <v>1744</v>
      </c>
      <c r="F59" s="272">
        <v>1700</v>
      </c>
      <c r="G59" s="263">
        <v>1650</v>
      </c>
    </row>
    <row r="60" spans="1:7">
      <c r="A60" s="24">
        <v>41</v>
      </c>
      <c r="B60" s="26">
        <v>212003</v>
      </c>
      <c r="C60" s="26" t="s">
        <v>43</v>
      </c>
      <c r="D60" s="27">
        <v>9582</v>
      </c>
      <c r="E60" s="165">
        <v>6562</v>
      </c>
      <c r="F60" s="272">
        <v>3321</v>
      </c>
      <c r="G60" s="263">
        <v>3321</v>
      </c>
    </row>
    <row r="61" spans="1:7">
      <c r="A61" s="24">
        <v>41</v>
      </c>
      <c r="B61" s="26">
        <v>212003</v>
      </c>
      <c r="C61" s="26" t="s">
        <v>44</v>
      </c>
      <c r="D61" s="27">
        <v>249</v>
      </c>
      <c r="E61" s="165">
        <v>249</v>
      </c>
      <c r="F61" s="272">
        <v>249</v>
      </c>
      <c r="G61" s="263">
        <v>249</v>
      </c>
    </row>
    <row r="62" spans="1:7">
      <c r="A62" s="24">
        <v>41</v>
      </c>
      <c r="B62" s="26">
        <v>212003</v>
      </c>
      <c r="C62" s="26" t="s">
        <v>45</v>
      </c>
      <c r="D62" s="27">
        <v>25313</v>
      </c>
      <c r="E62" s="165">
        <v>25226</v>
      </c>
      <c r="F62" s="272">
        <v>25226</v>
      </c>
      <c r="G62" s="263">
        <v>25226</v>
      </c>
    </row>
    <row r="63" spans="1:7">
      <c r="A63" s="24">
        <v>41</v>
      </c>
      <c r="B63" s="26">
        <v>212003</v>
      </c>
      <c r="C63" s="26" t="s">
        <v>46</v>
      </c>
      <c r="D63" s="27">
        <v>7289</v>
      </c>
      <c r="E63" s="165">
        <v>7289</v>
      </c>
      <c r="F63" s="272">
        <v>7289</v>
      </c>
      <c r="G63" s="263">
        <v>7289</v>
      </c>
    </row>
    <row r="64" spans="1:7">
      <c r="A64" s="24">
        <v>41</v>
      </c>
      <c r="B64" s="26">
        <v>212003</v>
      </c>
      <c r="C64" s="26" t="s">
        <v>47</v>
      </c>
      <c r="D64" s="27">
        <v>23000</v>
      </c>
      <c r="E64" s="165">
        <v>32583</v>
      </c>
      <c r="F64" s="272">
        <v>0</v>
      </c>
      <c r="G64" s="263">
        <v>0</v>
      </c>
    </row>
    <row r="65" spans="1:7">
      <c r="A65" s="24">
        <v>41</v>
      </c>
      <c r="B65" s="26">
        <v>212003</v>
      </c>
      <c r="C65" s="26" t="s">
        <v>48</v>
      </c>
      <c r="D65" s="27">
        <v>6639</v>
      </c>
      <c r="E65" s="165">
        <v>9959</v>
      </c>
      <c r="F65" s="272">
        <v>6639</v>
      </c>
      <c r="G65" s="263">
        <v>0</v>
      </c>
    </row>
    <row r="66" spans="1:7">
      <c r="A66" s="24">
        <v>41</v>
      </c>
      <c r="B66" s="26">
        <v>212003</v>
      </c>
      <c r="C66" s="26" t="s">
        <v>49</v>
      </c>
      <c r="D66" s="27">
        <v>4</v>
      </c>
      <c r="E66" s="165">
        <v>4</v>
      </c>
      <c r="F66" s="272">
        <v>4</v>
      </c>
      <c r="G66" s="263">
        <v>4</v>
      </c>
    </row>
    <row r="67" spans="1:7">
      <c r="A67" s="18">
        <v>41</v>
      </c>
      <c r="B67" s="19">
        <v>212003</v>
      </c>
      <c r="C67" s="19" t="s">
        <v>50</v>
      </c>
      <c r="D67" s="21">
        <v>1000</v>
      </c>
      <c r="E67" s="158">
        <v>0</v>
      </c>
      <c r="F67" s="272">
        <v>0</v>
      </c>
      <c r="G67" s="263">
        <v>0</v>
      </c>
    </row>
    <row r="68" spans="1:7">
      <c r="A68" s="18">
        <v>41</v>
      </c>
      <c r="B68" s="19">
        <v>212003</v>
      </c>
      <c r="C68" s="19" t="s">
        <v>51</v>
      </c>
      <c r="D68" s="21">
        <v>12</v>
      </c>
      <c r="E68" s="161">
        <v>12</v>
      </c>
      <c r="F68" s="272">
        <v>18</v>
      </c>
      <c r="G68" s="263">
        <v>0</v>
      </c>
    </row>
    <row r="69" spans="1:7" ht="14.45" customHeight="1">
      <c r="A69" s="18">
        <v>41</v>
      </c>
      <c r="B69" s="19">
        <v>212003</v>
      </c>
      <c r="C69" s="19" t="s">
        <v>52</v>
      </c>
      <c r="D69" s="21">
        <v>10462</v>
      </c>
      <c r="E69" s="158">
        <v>10000</v>
      </c>
      <c r="F69" s="275">
        <v>8000</v>
      </c>
      <c r="G69" s="264">
        <v>8000</v>
      </c>
    </row>
    <row r="70" spans="1:7" ht="19.149999999999999" customHeight="1">
      <c r="A70" s="317" t="s">
        <v>53</v>
      </c>
      <c r="B70" s="318"/>
      <c r="C70" s="318"/>
      <c r="D70" s="22">
        <f>SUM(D71,D74,D79,D94)</f>
        <v>98057</v>
      </c>
      <c r="E70" s="159">
        <f>SUM(E71,E74,E79,E94)</f>
        <v>118856</v>
      </c>
      <c r="F70" s="274">
        <f>SUM(F71,F74,F79,F94)</f>
        <v>118775</v>
      </c>
      <c r="G70" s="262">
        <f>SUM(G71,G74,G79,G94)</f>
        <v>101288</v>
      </c>
    </row>
    <row r="71" spans="1:7" ht="15.75">
      <c r="A71" s="325" t="s">
        <v>54</v>
      </c>
      <c r="B71" s="326"/>
      <c r="C71" s="327"/>
      <c r="D71" s="35">
        <v>44351</v>
      </c>
      <c r="E71" s="166">
        <f>SUM(E72:E73)</f>
        <v>32403</v>
      </c>
      <c r="F71" s="278">
        <f>SUM(F72:F73)</f>
        <v>32403</v>
      </c>
      <c r="G71" s="265">
        <f>SUM(G72:G73)</f>
        <v>29916</v>
      </c>
    </row>
    <row r="72" spans="1:7">
      <c r="A72" s="24">
        <v>41</v>
      </c>
      <c r="B72" s="26">
        <v>221004</v>
      </c>
      <c r="C72" s="26" t="s">
        <v>55</v>
      </c>
      <c r="D72" s="27">
        <v>10000</v>
      </c>
      <c r="E72" s="170">
        <v>10000</v>
      </c>
      <c r="F72" s="272">
        <v>10000</v>
      </c>
      <c r="G72" s="263">
        <v>10500</v>
      </c>
    </row>
    <row r="73" spans="1:7">
      <c r="A73" s="24">
        <v>41</v>
      </c>
      <c r="B73" s="26">
        <v>221004</v>
      </c>
      <c r="C73" s="26" t="s">
        <v>56</v>
      </c>
      <c r="D73" s="27">
        <v>34351</v>
      </c>
      <c r="E73" s="170">
        <v>22403</v>
      </c>
      <c r="F73" s="272">
        <v>22403</v>
      </c>
      <c r="G73" s="263">
        <v>19416</v>
      </c>
    </row>
    <row r="74" spans="1:7" ht="15.75">
      <c r="A74" s="325" t="s">
        <v>57</v>
      </c>
      <c r="B74" s="326"/>
      <c r="C74" s="327"/>
      <c r="D74" s="35">
        <v>710</v>
      </c>
      <c r="E74" s="166">
        <f>SUM(E75:E78)</f>
        <v>2550</v>
      </c>
      <c r="F74" s="278">
        <f>SUM(F75:F78)</f>
        <v>2550</v>
      </c>
      <c r="G74" s="265">
        <f>SUM(G75:G78)</f>
        <v>2550</v>
      </c>
    </row>
    <row r="75" spans="1:7">
      <c r="A75" s="18">
        <v>41</v>
      </c>
      <c r="B75" s="19">
        <v>222003</v>
      </c>
      <c r="C75" s="19" t="s">
        <v>58</v>
      </c>
      <c r="D75" s="21">
        <v>500</v>
      </c>
      <c r="E75" s="158">
        <v>500</v>
      </c>
      <c r="F75" s="275">
        <v>500</v>
      </c>
      <c r="G75" s="264">
        <v>500</v>
      </c>
    </row>
    <row r="76" spans="1:7" ht="43.9" customHeight="1">
      <c r="A76" s="18">
        <v>41</v>
      </c>
      <c r="B76" s="19">
        <v>222003</v>
      </c>
      <c r="C76" s="36" t="s">
        <v>59</v>
      </c>
      <c r="D76" s="21">
        <v>200</v>
      </c>
      <c r="E76" s="158">
        <v>50</v>
      </c>
      <c r="F76" s="272">
        <v>50</v>
      </c>
      <c r="G76" s="263">
        <v>50</v>
      </c>
    </row>
    <row r="77" spans="1:7" ht="16.5" customHeight="1">
      <c r="A77" s="137">
        <v>41</v>
      </c>
      <c r="B77" s="19">
        <v>222003</v>
      </c>
      <c r="C77" s="138" t="s">
        <v>60</v>
      </c>
      <c r="D77" s="21">
        <v>0</v>
      </c>
      <c r="E77" s="158">
        <v>2000</v>
      </c>
      <c r="F77" s="275">
        <v>2000</v>
      </c>
      <c r="G77" s="264">
        <v>2000</v>
      </c>
    </row>
    <row r="78" spans="1:7" ht="15.6" customHeight="1">
      <c r="A78" s="137">
        <v>41</v>
      </c>
      <c r="B78" s="19">
        <v>222003</v>
      </c>
      <c r="C78" s="138" t="s">
        <v>61</v>
      </c>
      <c r="D78" s="21">
        <v>10</v>
      </c>
      <c r="E78" s="161">
        <v>0</v>
      </c>
      <c r="F78" s="272">
        <v>0</v>
      </c>
      <c r="G78" s="263">
        <v>0</v>
      </c>
    </row>
    <row r="79" spans="1:7" ht="15.75">
      <c r="A79" s="325" t="s">
        <v>62</v>
      </c>
      <c r="B79" s="326"/>
      <c r="C79" s="327"/>
      <c r="D79" s="35">
        <v>50669</v>
      </c>
      <c r="E79" s="174">
        <f>SUM(E80:E93)</f>
        <v>81576</v>
      </c>
      <c r="F79" s="278">
        <f>SUM(F80:F93)</f>
        <v>81492</v>
      </c>
      <c r="G79" s="265">
        <f>SUM(G80:G93)</f>
        <v>66492</v>
      </c>
    </row>
    <row r="80" spans="1:7">
      <c r="A80" s="18">
        <v>41</v>
      </c>
      <c r="B80" s="19">
        <v>223001</v>
      </c>
      <c r="C80" s="19" t="s">
        <v>263</v>
      </c>
      <c r="D80" s="21">
        <v>180</v>
      </c>
      <c r="E80" s="158">
        <v>0</v>
      </c>
      <c r="F80" s="272">
        <v>0</v>
      </c>
      <c r="G80" s="263">
        <v>0</v>
      </c>
    </row>
    <row r="81" spans="1:7" ht="29.25">
      <c r="A81" s="18">
        <v>41</v>
      </c>
      <c r="B81" s="19">
        <v>223001</v>
      </c>
      <c r="C81" s="36" t="s">
        <v>63</v>
      </c>
      <c r="D81" s="21">
        <v>1314</v>
      </c>
      <c r="E81" s="158">
        <v>0</v>
      </c>
      <c r="F81" s="272">
        <v>0</v>
      </c>
      <c r="G81" s="263">
        <v>0</v>
      </c>
    </row>
    <row r="82" spans="1:7">
      <c r="A82" s="18">
        <v>41</v>
      </c>
      <c r="B82" s="19">
        <v>223001</v>
      </c>
      <c r="C82" s="19" t="s">
        <v>64</v>
      </c>
      <c r="D82" s="21">
        <v>33</v>
      </c>
      <c r="E82" s="158">
        <v>0</v>
      </c>
      <c r="F82" s="272">
        <v>0</v>
      </c>
      <c r="G82" s="263">
        <v>0</v>
      </c>
    </row>
    <row r="83" spans="1:7">
      <c r="A83" s="18">
        <v>41</v>
      </c>
      <c r="B83" s="19">
        <v>223001</v>
      </c>
      <c r="C83" s="19" t="s">
        <v>264</v>
      </c>
      <c r="D83" s="21">
        <v>3267</v>
      </c>
      <c r="E83" s="158">
        <v>0</v>
      </c>
      <c r="F83" s="272">
        <v>0</v>
      </c>
      <c r="G83" s="263">
        <v>0</v>
      </c>
    </row>
    <row r="84" spans="1:7" ht="17.25" customHeight="1">
      <c r="A84" s="18">
        <v>41</v>
      </c>
      <c r="B84" s="19">
        <v>223001</v>
      </c>
      <c r="C84" s="36" t="s">
        <v>265</v>
      </c>
      <c r="D84" s="21">
        <v>793</v>
      </c>
      <c r="E84" s="158">
        <v>0</v>
      </c>
      <c r="F84" s="272">
        <v>0</v>
      </c>
      <c r="G84" s="263">
        <v>0</v>
      </c>
    </row>
    <row r="85" spans="1:7">
      <c r="A85" s="18">
        <v>41</v>
      </c>
      <c r="B85" s="19">
        <v>223001</v>
      </c>
      <c r="C85" s="19" t="s">
        <v>286</v>
      </c>
      <c r="D85" s="21">
        <v>664</v>
      </c>
      <c r="E85" s="158">
        <v>632</v>
      </c>
      <c r="F85" s="272">
        <v>632</v>
      </c>
      <c r="G85" s="263">
        <v>632</v>
      </c>
    </row>
    <row r="86" spans="1:7">
      <c r="A86" s="18">
        <v>41</v>
      </c>
      <c r="B86" s="19">
        <v>223001</v>
      </c>
      <c r="C86" s="19" t="s">
        <v>322</v>
      </c>
      <c r="D86" s="21">
        <v>5150</v>
      </c>
      <c r="E86" s="158">
        <v>5234</v>
      </c>
      <c r="F86" s="275">
        <v>5150</v>
      </c>
      <c r="G86" s="264">
        <v>5150</v>
      </c>
    </row>
    <row r="87" spans="1:7">
      <c r="A87" s="24">
        <v>41</v>
      </c>
      <c r="B87" s="26">
        <v>223001</v>
      </c>
      <c r="C87" s="26" t="s">
        <v>65</v>
      </c>
      <c r="D87" s="27">
        <v>28529</v>
      </c>
      <c r="E87" s="170">
        <v>28529</v>
      </c>
      <c r="F87" s="272">
        <v>28529</v>
      </c>
      <c r="G87" s="263">
        <v>28529</v>
      </c>
    </row>
    <row r="88" spans="1:7">
      <c r="A88" s="24">
        <v>41</v>
      </c>
      <c r="B88" s="26">
        <v>223001</v>
      </c>
      <c r="C88" s="26" t="s">
        <v>66</v>
      </c>
      <c r="D88" s="27">
        <v>330</v>
      </c>
      <c r="E88" s="170">
        <v>330</v>
      </c>
      <c r="F88" s="272">
        <v>330</v>
      </c>
      <c r="G88" s="263">
        <v>330</v>
      </c>
    </row>
    <row r="89" spans="1:7">
      <c r="A89" s="24">
        <v>41</v>
      </c>
      <c r="B89" s="26">
        <v>223001</v>
      </c>
      <c r="C89" s="26" t="s">
        <v>67</v>
      </c>
      <c r="D89" s="27">
        <v>4851</v>
      </c>
      <c r="E89" s="170">
        <v>4851</v>
      </c>
      <c r="F89" s="272">
        <v>4851</v>
      </c>
      <c r="G89" s="263">
        <v>4851</v>
      </c>
    </row>
    <row r="90" spans="1:7">
      <c r="A90" s="24">
        <v>41</v>
      </c>
      <c r="B90" s="26">
        <v>223001</v>
      </c>
      <c r="C90" s="26" t="s">
        <v>68</v>
      </c>
      <c r="D90" s="27">
        <v>3650</v>
      </c>
      <c r="E90" s="170">
        <v>5000</v>
      </c>
      <c r="F90" s="272">
        <v>5000</v>
      </c>
      <c r="G90" s="263">
        <v>5000</v>
      </c>
    </row>
    <row r="91" spans="1:7">
      <c r="A91" s="24">
        <v>41</v>
      </c>
      <c r="B91" s="26">
        <v>223001</v>
      </c>
      <c r="C91" s="26" t="s">
        <v>321</v>
      </c>
      <c r="D91" s="27"/>
      <c r="E91" s="251">
        <v>35000</v>
      </c>
      <c r="F91" s="272">
        <v>35000</v>
      </c>
      <c r="G91" s="263">
        <v>20000</v>
      </c>
    </row>
    <row r="92" spans="1:7">
      <c r="A92" s="18">
        <v>41</v>
      </c>
      <c r="B92" s="19">
        <v>223001</v>
      </c>
      <c r="C92" s="19" t="s">
        <v>69</v>
      </c>
      <c r="D92" s="21">
        <v>908</v>
      </c>
      <c r="E92" s="167">
        <v>1000</v>
      </c>
      <c r="F92" s="275">
        <v>1000</v>
      </c>
      <c r="G92" s="264">
        <v>1000</v>
      </c>
    </row>
    <row r="93" spans="1:7">
      <c r="A93" s="18">
        <v>41</v>
      </c>
      <c r="B93" s="19">
        <v>223001</v>
      </c>
      <c r="C93" s="19" t="s">
        <v>70</v>
      </c>
      <c r="D93" s="21">
        <v>1000</v>
      </c>
      <c r="E93" s="167">
        <v>1000</v>
      </c>
      <c r="F93" s="272">
        <v>1000</v>
      </c>
      <c r="G93" s="263">
        <v>1000</v>
      </c>
    </row>
    <row r="94" spans="1:7" ht="15.75">
      <c r="A94" s="325" t="s">
        <v>71</v>
      </c>
      <c r="B94" s="326"/>
      <c r="C94" s="327"/>
      <c r="D94" s="35">
        <v>2327</v>
      </c>
      <c r="E94" s="174">
        <f>SUM(E95)</f>
        <v>2327</v>
      </c>
      <c r="F94" s="259">
        <f>SUM(F95)</f>
        <v>2330</v>
      </c>
      <c r="G94" s="294">
        <f>SUM(G95)</f>
        <v>2330</v>
      </c>
    </row>
    <row r="95" spans="1:7">
      <c r="A95" s="18">
        <v>41</v>
      </c>
      <c r="B95" s="19">
        <v>229005</v>
      </c>
      <c r="C95" s="19" t="s">
        <v>72</v>
      </c>
      <c r="D95" s="21">
        <v>2327</v>
      </c>
      <c r="E95" s="158">
        <v>2327</v>
      </c>
      <c r="F95" s="275">
        <v>2330</v>
      </c>
      <c r="G95" s="264">
        <v>2330</v>
      </c>
    </row>
    <row r="96" spans="1:7" ht="15.75">
      <c r="A96" s="353" t="s">
        <v>73</v>
      </c>
      <c r="B96" s="354"/>
      <c r="C96" s="355"/>
      <c r="D96" s="190">
        <v>1140</v>
      </c>
      <c r="E96" s="191">
        <f>SUM(E97:E98)</f>
        <v>700</v>
      </c>
      <c r="F96" s="279">
        <f>SUM(F97:F98)</f>
        <v>600</v>
      </c>
      <c r="G96" s="296">
        <f>SUM(G97:G98)</f>
        <v>600</v>
      </c>
    </row>
    <row r="97" spans="1:7">
      <c r="A97" s="18">
        <v>41</v>
      </c>
      <c r="B97" s="19">
        <v>243</v>
      </c>
      <c r="C97" s="19" t="s">
        <v>74</v>
      </c>
      <c r="D97" s="21">
        <v>720</v>
      </c>
      <c r="E97" s="161">
        <v>500</v>
      </c>
      <c r="F97" s="280">
        <v>500</v>
      </c>
      <c r="G97" s="236">
        <v>500</v>
      </c>
    </row>
    <row r="98" spans="1:7">
      <c r="A98" s="18">
        <v>41</v>
      </c>
      <c r="B98" s="19">
        <v>244</v>
      </c>
      <c r="C98" s="19" t="s">
        <v>75</v>
      </c>
      <c r="D98" s="21">
        <v>420</v>
      </c>
      <c r="E98" s="161">
        <v>200</v>
      </c>
      <c r="F98" s="281">
        <v>100</v>
      </c>
      <c r="G98" s="297">
        <v>100</v>
      </c>
    </row>
    <row r="99" spans="1:7" ht="15.75">
      <c r="A99" s="353" t="s">
        <v>76</v>
      </c>
      <c r="B99" s="354"/>
      <c r="C99" s="355"/>
      <c r="D99" s="22">
        <f>SUM(D100:D101)</f>
        <v>22805</v>
      </c>
      <c r="E99" s="159">
        <f>SUM(E100:E101)</f>
        <v>2000</v>
      </c>
      <c r="F99" s="274">
        <f>SUM(F100:F101)</f>
        <v>2000</v>
      </c>
      <c r="G99" s="262">
        <f>SUM(G100:G101)</f>
        <v>2000</v>
      </c>
    </row>
    <row r="100" spans="1:7">
      <c r="A100" s="18">
        <v>41</v>
      </c>
      <c r="B100" s="19">
        <v>292008</v>
      </c>
      <c r="C100" s="19" t="s">
        <v>77</v>
      </c>
      <c r="D100" s="21">
        <v>1600</v>
      </c>
      <c r="E100" s="158">
        <v>2000</v>
      </c>
      <c r="F100" s="272">
        <v>2000</v>
      </c>
      <c r="G100" s="263">
        <v>2000</v>
      </c>
    </row>
    <row r="101" spans="1:7" ht="15.75" thickBot="1">
      <c r="A101" s="68">
        <v>41</v>
      </c>
      <c r="B101" s="72">
        <v>292012</v>
      </c>
      <c r="C101" s="136" t="s">
        <v>78</v>
      </c>
      <c r="D101" s="77">
        <v>21205</v>
      </c>
      <c r="E101" s="158">
        <v>0</v>
      </c>
      <c r="F101" s="281">
        <v>0</v>
      </c>
      <c r="G101" s="236">
        <v>0</v>
      </c>
    </row>
    <row r="102" spans="1:7" ht="18.75" thickBot="1">
      <c r="A102" s="330" t="s">
        <v>79</v>
      </c>
      <c r="B102" s="331"/>
      <c r="C102" s="332"/>
      <c r="D102" s="16">
        <f>SUM(D106,D103)</f>
        <v>1149538</v>
      </c>
      <c r="E102" s="156">
        <f>SUM(E103,E106)</f>
        <v>1086695</v>
      </c>
      <c r="F102" s="270">
        <f>SUM(F103:F106)</f>
        <v>1059691</v>
      </c>
      <c r="G102" s="260">
        <f>SUM(G103:G106)</f>
        <v>1125446</v>
      </c>
    </row>
    <row r="103" spans="1:7" ht="15.75">
      <c r="A103" s="356" t="s">
        <v>80</v>
      </c>
      <c r="B103" s="357"/>
      <c r="C103" s="358"/>
      <c r="D103" s="17">
        <v>1000</v>
      </c>
      <c r="E103" s="168">
        <v>0</v>
      </c>
      <c r="F103" s="282">
        <f>SUM(F104)</f>
        <v>0</v>
      </c>
      <c r="G103" s="266">
        <f>SUM(G104)</f>
        <v>0</v>
      </c>
    </row>
    <row r="104" spans="1:7">
      <c r="A104" s="151">
        <v>111</v>
      </c>
      <c r="B104" s="134">
        <v>311</v>
      </c>
      <c r="C104" s="135" t="s">
        <v>81</v>
      </c>
      <c r="D104" s="67">
        <v>1000</v>
      </c>
      <c r="E104" s="158">
        <v>0</v>
      </c>
      <c r="F104" s="280">
        <v>0</v>
      </c>
      <c r="G104" s="267">
        <v>0</v>
      </c>
    </row>
    <row r="105" spans="1:7">
      <c r="A105" s="24"/>
      <c r="B105" s="26"/>
      <c r="C105" s="26"/>
      <c r="D105" s="27"/>
      <c r="E105" s="160"/>
      <c r="F105" s="13"/>
      <c r="G105" s="267"/>
    </row>
    <row r="106" spans="1:7" ht="15.75">
      <c r="A106" s="336" t="s">
        <v>82</v>
      </c>
      <c r="B106" s="337"/>
      <c r="C106" s="338"/>
      <c r="D106" s="22">
        <f>SUM(D107:D147)</f>
        <v>1148538</v>
      </c>
      <c r="E106" s="159">
        <f>SUM(E107:E146)</f>
        <v>1086695</v>
      </c>
      <c r="F106" s="274">
        <f>SUM(F107:F146)</f>
        <v>1059691</v>
      </c>
      <c r="G106" s="262">
        <f>SUM(G107:G146)</f>
        <v>1125446</v>
      </c>
    </row>
    <row r="107" spans="1:7">
      <c r="A107" s="24">
        <v>111</v>
      </c>
      <c r="B107" s="26">
        <v>312001</v>
      </c>
      <c r="C107" s="26" t="s">
        <v>83</v>
      </c>
      <c r="D107" s="27">
        <v>9795</v>
      </c>
      <c r="E107" s="170">
        <v>9800</v>
      </c>
      <c r="F107" s="275">
        <v>9850</v>
      </c>
      <c r="G107" s="263">
        <v>9850</v>
      </c>
    </row>
    <row r="108" spans="1:7">
      <c r="A108" s="24">
        <v>111</v>
      </c>
      <c r="B108" s="26">
        <v>312001</v>
      </c>
      <c r="C108" s="26" t="s">
        <v>84</v>
      </c>
      <c r="D108" s="27">
        <v>2158</v>
      </c>
      <c r="E108" s="170">
        <v>2200</v>
      </c>
      <c r="F108" s="275">
        <v>2200</v>
      </c>
      <c r="G108" s="263">
        <v>2200</v>
      </c>
    </row>
    <row r="109" spans="1:7">
      <c r="A109" s="18">
        <v>111</v>
      </c>
      <c r="B109" s="19">
        <v>312001</v>
      </c>
      <c r="C109" s="19" t="s">
        <v>85</v>
      </c>
      <c r="D109" s="21">
        <v>800</v>
      </c>
      <c r="E109" s="158">
        <v>1000</v>
      </c>
      <c r="F109" s="275">
        <v>1000</v>
      </c>
      <c r="G109" s="263">
        <v>500</v>
      </c>
    </row>
    <row r="110" spans="1:7">
      <c r="A110" s="18">
        <v>111</v>
      </c>
      <c r="B110" s="19">
        <v>312001</v>
      </c>
      <c r="C110" s="19" t="s">
        <v>86</v>
      </c>
      <c r="D110" s="21">
        <v>848386</v>
      </c>
      <c r="E110" s="158">
        <v>905913</v>
      </c>
      <c r="F110" s="275">
        <v>966974</v>
      </c>
      <c r="G110" s="263">
        <v>1032720</v>
      </c>
    </row>
    <row r="111" spans="1:7" ht="31.15" customHeight="1">
      <c r="A111" s="18">
        <v>111</v>
      </c>
      <c r="B111" s="19">
        <v>312001</v>
      </c>
      <c r="C111" s="36" t="s">
        <v>87</v>
      </c>
      <c r="D111" s="21">
        <v>3090</v>
      </c>
      <c r="E111" s="214">
        <v>3100</v>
      </c>
      <c r="F111" s="275">
        <v>3100</v>
      </c>
      <c r="G111" s="263">
        <v>3100</v>
      </c>
    </row>
    <row r="112" spans="1:7" ht="16.5" customHeight="1">
      <c r="A112" s="18"/>
      <c r="B112" s="19">
        <v>312001</v>
      </c>
      <c r="C112" s="36" t="s">
        <v>325</v>
      </c>
      <c r="D112" s="21"/>
      <c r="E112" s="214">
        <v>3600</v>
      </c>
      <c r="F112" s="275">
        <v>3800</v>
      </c>
      <c r="G112" s="263">
        <v>4040</v>
      </c>
    </row>
    <row r="113" spans="1:7" ht="16.149999999999999" customHeight="1">
      <c r="A113" s="18">
        <v>111</v>
      </c>
      <c r="B113" s="19">
        <v>312001</v>
      </c>
      <c r="C113" s="36" t="s">
        <v>298</v>
      </c>
      <c r="D113" s="21"/>
      <c r="E113" s="214">
        <v>0</v>
      </c>
      <c r="F113" s="275">
        <v>0</v>
      </c>
      <c r="G113" s="263">
        <v>0</v>
      </c>
    </row>
    <row r="114" spans="1:7" ht="17.25" customHeight="1">
      <c r="A114" s="18">
        <v>111</v>
      </c>
      <c r="B114" s="19">
        <v>312001</v>
      </c>
      <c r="C114" s="19" t="s">
        <v>90</v>
      </c>
      <c r="D114" s="21">
        <v>0</v>
      </c>
      <c r="E114" s="169">
        <v>8129</v>
      </c>
      <c r="F114" s="275">
        <v>0</v>
      </c>
      <c r="G114" s="263">
        <v>0</v>
      </c>
    </row>
    <row r="115" spans="1:7" ht="17.25" customHeight="1">
      <c r="A115" s="18">
        <v>111</v>
      </c>
      <c r="B115" s="19">
        <v>312001</v>
      </c>
      <c r="C115" s="19" t="s">
        <v>89</v>
      </c>
      <c r="D115" s="21">
        <v>3480</v>
      </c>
      <c r="E115" s="158">
        <v>3480</v>
      </c>
      <c r="F115" s="275">
        <v>3480</v>
      </c>
      <c r="G115" s="263">
        <v>3480</v>
      </c>
    </row>
    <row r="116" spans="1:7">
      <c r="A116" s="18">
        <v>111</v>
      </c>
      <c r="B116" s="19">
        <v>312001</v>
      </c>
      <c r="C116" s="19" t="s">
        <v>88</v>
      </c>
      <c r="D116" s="21">
        <v>24966</v>
      </c>
      <c r="E116" s="158">
        <v>25484</v>
      </c>
      <c r="F116" s="275">
        <v>25584</v>
      </c>
      <c r="G116" s="263">
        <v>25584</v>
      </c>
    </row>
    <row r="117" spans="1:7">
      <c r="A117" s="18">
        <v>111</v>
      </c>
      <c r="B117" s="19">
        <v>312001</v>
      </c>
      <c r="C117" s="19" t="s">
        <v>91</v>
      </c>
      <c r="D117" s="21">
        <v>11559</v>
      </c>
      <c r="E117" s="158">
        <v>10920</v>
      </c>
      <c r="F117" s="275">
        <v>11700</v>
      </c>
      <c r="G117" s="263">
        <v>11850</v>
      </c>
    </row>
    <row r="118" spans="1:7">
      <c r="A118" s="18">
        <v>111</v>
      </c>
      <c r="B118" s="19">
        <v>312001</v>
      </c>
      <c r="C118" s="19" t="s">
        <v>92</v>
      </c>
      <c r="D118" s="21">
        <v>24426</v>
      </c>
      <c r="E118" s="158">
        <v>12158</v>
      </c>
      <c r="F118" s="275">
        <v>12200</v>
      </c>
      <c r="G118" s="263">
        <v>12200</v>
      </c>
    </row>
    <row r="119" spans="1:7">
      <c r="A119" s="18">
        <v>111</v>
      </c>
      <c r="B119" s="19">
        <v>312001</v>
      </c>
      <c r="C119" s="19" t="s">
        <v>93</v>
      </c>
      <c r="D119" s="21">
        <v>2274</v>
      </c>
      <c r="E119" s="158">
        <v>0</v>
      </c>
      <c r="F119" s="275">
        <v>0</v>
      </c>
      <c r="G119" s="263">
        <v>0</v>
      </c>
    </row>
    <row r="120" spans="1:7">
      <c r="A120" s="24">
        <v>111</v>
      </c>
      <c r="B120" s="26">
        <v>312001</v>
      </c>
      <c r="C120" s="26" t="s">
        <v>94</v>
      </c>
      <c r="D120" s="27">
        <v>7203</v>
      </c>
      <c r="E120" s="170">
        <v>7164</v>
      </c>
      <c r="F120" s="275">
        <v>7130</v>
      </c>
      <c r="G120" s="263">
        <v>7200</v>
      </c>
    </row>
    <row r="121" spans="1:7">
      <c r="A121" s="24">
        <v>111</v>
      </c>
      <c r="B121" s="26">
        <v>312001</v>
      </c>
      <c r="C121" s="26" t="s">
        <v>95</v>
      </c>
      <c r="D121" s="27">
        <v>883</v>
      </c>
      <c r="E121" s="170">
        <v>833</v>
      </c>
      <c r="F121" s="275">
        <v>830</v>
      </c>
      <c r="G121" s="263">
        <v>881</v>
      </c>
    </row>
    <row r="122" spans="1:7">
      <c r="A122" s="24">
        <v>111</v>
      </c>
      <c r="B122" s="26">
        <v>312001</v>
      </c>
      <c r="C122" s="26" t="s">
        <v>96</v>
      </c>
      <c r="D122" s="27">
        <v>405</v>
      </c>
      <c r="E122" s="170">
        <v>403</v>
      </c>
      <c r="F122" s="275">
        <v>403</v>
      </c>
      <c r="G122" s="263">
        <v>403</v>
      </c>
    </row>
    <row r="123" spans="1:7">
      <c r="A123" s="24">
        <v>111</v>
      </c>
      <c r="B123" s="26">
        <v>312001</v>
      </c>
      <c r="C123" s="26" t="s">
        <v>97</v>
      </c>
      <c r="D123" s="27">
        <v>8747</v>
      </c>
      <c r="E123" s="170">
        <v>8762</v>
      </c>
      <c r="F123" s="275">
        <v>8900</v>
      </c>
      <c r="G123" s="263">
        <v>8900</v>
      </c>
    </row>
    <row r="124" spans="1:7">
      <c r="A124" s="24">
        <v>111</v>
      </c>
      <c r="B124" s="26">
        <v>312001</v>
      </c>
      <c r="C124" s="26" t="s">
        <v>98</v>
      </c>
      <c r="D124" s="27">
        <v>2556</v>
      </c>
      <c r="E124" s="170">
        <v>2542</v>
      </c>
      <c r="F124" s="275">
        <v>2540</v>
      </c>
      <c r="G124" s="263">
        <v>2538</v>
      </c>
    </row>
    <row r="125" spans="1:7" ht="29.25">
      <c r="A125" s="18">
        <v>111</v>
      </c>
      <c r="B125" s="19">
        <v>312001</v>
      </c>
      <c r="C125" s="36" t="s">
        <v>267</v>
      </c>
      <c r="D125" s="21">
        <v>782</v>
      </c>
      <c r="E125" s="158">
        <v>0</v>
      </c>
      <c r="F125" s="275">
        <v>0</v>
      </c>
      <c r="G125" s="263">
        <v>0</v>
      </c>
    </row>
    <row r="126" spans="1:7" ht="29.25">
      <c r="A126" s="24">
        <v>111</v>
      </c>
      <c r="B126" s="26">
        <v>312001</v>
      </c>
      <c r="C126" s="30" t="s">
        <v>268</v>
      </c>
      <c r="D126" s="27">
        <v>2968</v>
      </c>
      <c r="E126" s="170">
        <v>703</v>
      </c>
      <c r="F126" s="275">
        <v>0</v>
      </c>
      <c r="G126" s="263">
        <v>0</v>
      </c>
    </row>
    <row r="127" spans="1:7" ht="29.25">
      <c r="A127" s="24">
        <v>111</v>
      </c>
      <c r="B127" s="26">
        <v>312001</v>
      </c>
      <c r="C127" s="30" t="s">
        <v>309</v>
      </c>
      <c r="D127" s="27"/>
      <c r="E127" s="170">
        <v>990</v>
      </c>
      <c r="F127" s="275">
        <v>0</v>
      </c>
      <c r="G127" s="263">
        <v>0</v>
      </c>
    </row>
    <row r="128" spans="1:7" ht="29.25">
      <c r="A128" s="18">
        <v>111</v>
      </c>
      <c r="B128" s="19">
        <v>312001</v>
      </c>
      <c r="C128" s="36" t="s">
        <v>269</v>
      </c>
      <c r="D128" s="21">
        <v>3979</v>
      </c>
      <c r="E128" s="158">
        <v>0</v>
      </c>
      <c r="F128" s="275">
        <v>0</v>
      </c>
      <c r="G128" s="263">
        <v>0</v>
      </c>
    </row>
    <row r="129" spans="1:7" ht="29.25">
      <c r="A129" s="24">
        <v>111</v>
      </c>
      <c r="B129" s="26">
        <v>312001</v>
      </c>
      <c r="C129" s="30" t="s">
        <v>266</v>
      </c>
      <c r="D129" s="27">
        <v>17855</v>
      </c>
      <c r="E129" s="170">
        <v>0</v>
      </c>
      <c r="F129" s="275">
        <v>0</v>
      </c>
      <c r="G129" s="263">
        <v>0</v>
      </c>
    </row>
    <row r="130" spans="1:7" ht="29.25">
      <c r="A130" s="146">
        <v>111</v>
      </c>
      <c r="B130" s="38">
        <v>312001</v>
      </c>
      <c r="C130" s="30" t="s">
        <v>99</v>
      </c>
      <c r="D130" s="39">
        <v>13166</v>
      </c>
      <c r="E130" s="170">
        <v>13166</v>
      </c>
      <c r="F130" s="275">
        <v>0</v>
      </c>
      <c r="G130" s="264">
        <v>0</v>
      </c>
    </row>
    <row r="131" spans="1:7">
      <c r="A131" s="146">
        <v>111</v>
      </c>
      <c r="B131" s="41">
        <v>312001</v>
      </c>
      <c r="C131" s="42" t="s">
        <v>100</v>
      </c>
      <c r="D131" s="43">
        <v>21565</v>
      </c>
      <c r="E131" s="158">
        <v>0</v>
      </c>
      <c r="F131" s="275">
        <v>0</v>
      </c>
      <c r="G131" s="264">
        <v>0</v>
      </c>
    </row>
    <row r="132" spans="1:7">
      <c r="A132" s="40">
        <v>111</v>
      </c>
      <c r="B132" s="41">
        <v>312001</v>
      </c>
      <c r="C132" s="42" t="s">
        <v>101</v>
      </c>
      <c r="D132" s="43">
        <v>6154</v>
      </c>
      <c r="E132" s="158">
        <v>0</v>
      </c>
      <c r="F132" s="275">
        <v>0</v>
      </c>
      <c r="G132" s="264">
        <v>0</v>
      </c>
    </row>
    <row r="133" spans="1:7">
      <c r="A133" s="40">
        <v>111</v>
      </c>
      <c r="B133" s="41">
        <v>312001</v>
      </c>
      <c r="C133" s="42" t="s">
        <v>327</v>
      </c>
      <c r="D133" s="43">
        <v>13544</v>
      </c>
      <c r="E133" s="171">
        <v>0</v>
      </c>
      <c r="F133" s="275">
        <v>0</v>
      </c>
      <c r="G133" s="264">
        <v>0</v>
      </c>
    </row>
    <row r="134" spans="1:7" ht="15.6" customHeight="1">
      <c r="A134" s="40"/>
      <c r="B134" s="41">
        <v>312001</v>
      </c>
      <c r="C134" s="42" t="s">
        <v>346</v>
      </c>
      <c r="D134" s="43"/>
      <c r="E134" s="171"/>
      <c r="F134" s="275">
        <v>0</v>
      </c>
      <c r="G134" s="264">
        <v>0</v>
      </c>
    </row>
    <row r="135" spans="1:7" ht="28.15" customHeight="1">
      <c r="A135" s="40">
        <v>111</v>
      </c>
      <c r="B135" s="41">
        <v>312001</v>
      </c>
      <c r="C135" s="69" t="s">
        <v>328</v>
      </c>
      <c r="D135" s="43"/>
      <c r="E135" s="171">
        <v>2675</v>
      </c>
      <c r="F135" s="275">
        <v>0</v>
      </c>
      <c r="G135" s="264">
        <v>0</v>
      </c>
    </row>
    <row r="136" spans="1:7" ht="15.6" customHeight="1">
      <c r="A136" s="305">
        <v>111</v>
      </c>
      <c r="B136" s="306">
        <v>312001</v>
      </c>
      <c r="C136" s="302" t="s">
        <v>331</v>
      </c>
      <c r="D136" s="303"/>
      <c r="E136" s="304">
        <v>11584</v>
      </c>
      <c r="F136" s="275"/>
      <c r="G136" s="264"/>
    </row>
    <row r="137" spans="1:7">
      <c r="A137" s="146">
        <v>111</v>
      </c>
      <c r="B137" s="42">
        <v>312001</v>
      </c>
      <c r="C137" s="42" t="s">
        <v>310</v>
      </c>
      <c r="D137" s="43">
        <v>91626</v>
      </c>
      <c r="E137" s="171">
        <v>0</v>
      </c>
      <c r="F137" s="275">
        <v>0</v>
      </c>
      <c r="G137" s="264">
        <v>0</v>
      </c>
    </row>
    <row r="138" spans="1:7" ht="30" customHeight="1">
      <c r="A138" s="305">
        <v>111</v>
      </c>
      <c r="B138" s="306">
        <v>312001</v>
      </c>
      <c r="C138" s="302" t="s">
        <v>366</v>
      </c>
      <c r="D138" s="303"/>
      <c r="E138" s="304">
        <v>20824</v>
      </c>
      <c r="F138" s="275"/>
      <c r="G138" s="264"/>
    </row>
    <row r="139" spans="1:7" ht="29.25">
      <c r="A139" s="305">
        <v>111</v>
      </c>
      <c r="B139" s="306">
        <v>312001</v>
      </c>
      <c r="C139" s="302" t="s">
        <v>370</v>
      </c>
      <c r="D139" s="303"/>
      <c r="E139" s="304"/>
      <c r="F139" s="275"/>
      <c r="G139" s="264"/>
    </row>
    <row r="140" spans="1:7">
      <c r="A140" s="40">
        <v>111</v>
      </c>
      <c r="B140" s="41">
        <v>312001</v>
      </c>
      <c r="C140" s="42" t="s">
        <v>326</v>
      </c>
      <c r="D140" s="43"/>
      <c r="E140" s="171">
        <v>6560</v>
      </c>
      <c r="F140" s="275">
        <v>0</v>
      </c>
      <c r="G140" s="264">
        <v>0</v>
      </c>
    </row>
    <row r="141" spans="1:7" ht="29.25">
      <c r="A141" s="40">
        <v>111</v>
      </c>
      <c r="B141" s="41">
        <v>312001</v>
      </c>
      <c r="C141" s="69" t="s">
        <v>307</v>
      </c>
      <c r="D141" s="43"/>
      <c r="E141" s="171">
        <v>0</v>
      </c>
      <c r="F141" s="275">
        <v>0</v>
      </c>
      <c r="G141" s="264">
        <v>0</v>
      </c>
    </row>
    <row r="142" spans="1:7" ht="29.25">
      <c r="A142" s="40">
        <v>111</v>
      </c>
      <c r="B142" s="41">
        <v>312001</v>
      </c>
      <c r="C142" s="69" t="s">
        <v>313</v>
      </c>
      <c r="D142" s="43"/>
      <c r="E142" s="171">
        <v>7047</v>
      </c>
      <c r="F142" s="275">
        <v>0</v>
      </c>
      <c r="G142" s="264">
        <v>0</v>
      </c>
    </row>
    <row r="143" spans="1:7" ht="29.25">
      <c r="A143" s="40">
        <v>111</v>
      </c>
      <c r="B143" s="41">
        <v>312001</v>
      </c>
      <c r="C143" s="69" t="s">
        <v>290</v>
      </c>
      <c r="D143" s="43"/>
      <c r="E143" s="171">
        <v>0</v>
      </c>
      <c r="F143" s="275">
        <v>0</v>
      </c>
      <c r="G143" s="264">
        <v>0</v>
      </c>
    </row>
    <row r="144" spans="1:7" ht="29.25">
      <c r="A144" s="40">
        <v>111</v>
      </c>
      <c r="B144" s="41">
        <v>312001</v>
      </c>
      <c r="C144" s="69" t="s">
        <v>314</v>
      </c>
      <c r="D144" s="43">
        <v>8513</v>
      </c>
      <c r="E144" s="171">
        <v>0</v>
      </c>
      <c r="F144" s="275">
        <v>0</v>
      </c>
      <c r="G144" s="264">
        <v>0</v>
      </c>
    </row>
    <row r="145" spans="1:7" ht="29.25">
      <c r="A145" s="137">
        <v>111</v>
      </c>
      <c r="B145" s="131">
        <v>312001</v>
      </c>
      <c r="C145" s="36" t="s">
        <v>288</v>
      </c>
      <c r="D145" s="21">
        <v>11937</v>
      </c>
      <c r="E145" s="158">
        <f>SUM(D145)</f>
        <v>11937</v>
      </c>
      <c r="F145" s="275">
        <v>0</v>
      </c>
      <c r="G145" s="264">
        <v>0</v>
      </c>
    </row>
    <row r="146" spans="1:7" ht="29.25">
      <c r="A146" s="40">
        <v>111</v>
      </c>
      <c r="B146" s="131">
        <v>312001</v>
      </c>
      <c r="C146" s="36" t="s">
        <v>289</v>
      </c>
      <c r="D146" s="21">
        <v>5721</v>
      </c>
      <c r="E146" s="158">
        <v>5721</v>
      </c>
      <c r="F146" s="275">
        <v>0</v>
      </c>
      <c r="G146" s="264">
        <v>0</v>
      </c>
    </row>
    <row r="147" spans="1:7" ht="15.75" thickBot="1">
      <c r="A147" s="148"/>
      <c r="B147" s="132"/>
      <c r="C147" s="132"/>
      <c r="D147" s="140"/>
      <c r="E147" s="172"/>
      <c r="F147" s="231"/>
      <c r="G147" s="232"/>
    </row>
    <row r="148" spans="1:7" ht="16.5" thickTop="1" thickBot="1">
      <c r="A148" s="44"/>
      <c r="B148" s="45"/>
      <c r="C148" s="45"/>
      <c r="D148" s="46"/>
      <c r="E148" s="47"/>
      <c r="F148" s="233"/>
      <c r="G148" s="234"/>
    </row>
    <row r="149" spans="1:7" ht="17.25" thickTop="1" thickBot="1">
      <c r="A149" s="359" t="s">
        <v>103</v>
      </c>
      <c r="B149" s="360"/>
      <c r="C149" s="361"/>
      <c r="D149" s="48">
        <v>0</v>
      </c>
      <c r="E149" s="178">
        <v>0</v>
      </c>
      <c r="F149" s="177">
        <v>0</v>
      </c>
      <c r="G149" s="286">
        <v>0</v>
      </c>
    </row>
    <row r="150" spans="1:7">
      <c r="A150" s="362" t="s">
        <v>104</v>
      </c>
      <c r="B150" s="363"/>
      <c r="C150" s="363"/>
      <c r="D150" s="285"/>
      <c r="E150" s="82"/>
      <c r="F150" s="283"/>
      <c r="G150" s="267"/>
    </row>
    <row r="151" spans="1:7" ht="15.75" thickBot="1">
      <c r="A151" s="51"/>
      <c r="B151" s="52"/>
      <c r="C151" s="52"/>
      <c r="D151" s="53"/>
      <c r="E151" s="180"/>
      <c r="F151" s="180"/>
      <c r="G151" s="284"/>
    </row>
    <row r="152" spans="1:7" ht="16.5" thickBot="1">
      <c r="A152" s="364" t="s">
        <v>105</v>
      </c>
      <c r="B152" s="365"/>
      <c r="C152" s="366"/>
      <c r="D152" s="55">
        <v>0</v>
      </c>
      <c r="E152" s="54">
        <v>0</v>
      </c>
      <c r="F152" s="206">
        <v>0</v>
      </c>
      <c r="G152" s="207">
        <v>0</v>
      </c>
    </row>
    <row r="153" spans="1:7" ht="15.75" thickBot="1">
      <c r="A153" s="56"/>
      <c r="B153" s="57"/>
      <c r="C153" s="57"/>
      <c r="D153" s="58"/>
      <c r="E153" s="59"/>
      <c r="F153" s="59"/>
      <c r="G153" s="152"/>
    </row>
    <row r="154" spans="1:7" ht="19.5" thickTop="1" thickBot="1">
      <c r="A154" s="367" t="s">
        <v>106</v>
      </c>
      <c r="B154" s="368"/>
      <c r="C154" s="368"/>
      <c r="D154" s="60">
        <f>SUM(D102,D57,D37)</f>
        <v>3591220</v>
      </c>
      <c r="E154" s="179">
        <f>SUM(E152,E149,E102,E57,E37)</f>
        <v>3670686</v>
      </c>
      <c r="F154" s="179">
        <f>SUM(F149,F102,F57,F37)</f>
        <v>3624667</v>
      </c>
      <c r="G154" s="179">
        <f>SUM(G102,G57,G37)</f>
        <v>3666300</v>
      </c>
    </row>
    <row r="155" spans="1:7" ht="16.5" thickTop="1" thickBot="1">
      <c r="A155" s="187"/>
      <c r="B155" s="188"/>
      <c r="C155" s="188"/>
      <c r="D155" s="61"/>
      <c r="F155" s="175"/>
      <c r="G155" s="176"/>
    </row>
    <row r="156" spans="1:7" ht="73.5" thickTop="1" thickBot="1">
      <c r="A156" s="347" t="s">
        <v>107</v>
      </c>
      <c r="B156" s="348"/>
      <c r="C156" s="349"/>
      <c r="D156" s="186" t="s">
        <v>292</v>
      </c>
      <c r="E156" s="154" t="s">
        <v>258</v>
      </c>
      <c r="F156" s="153" t="s">
        <v>272</v>
      </c>
      <c r="G156" s="186" t="s">
        <v>273</v>
      </c>
    </row>
    <row r="157" spans="1:7" ht="16.5" thickTop="1" thickBot="1">
      <c r="A157" s="350"/>
      <c r="B157" s="351"/>
      <c r="C157" s="352"/>
      <c r="D157" s="63" t="s">
        <v>108</v>
      </c>
      <c r="E157" s="208" t="s">
        <v>20</v>
      </c>
      <c r="F157" s="181" t="s">
        <v>259</v>
      </c>
      <c r="G157" s="144" t="s">
        <v>259</v>
      </c>
    </row>
    <row r="158" spans="1:7" ht="16.5" thickBot="1">
      <c r="A158" s="373" t="s">
        <v>109</v>
      </c>
      <c r="B158" s="374"/>
      <c r="C158" s="374"/>
      <c r="D158" s="64">
        <f>SUM(D159:D176)</f>
        <v>159894</v>
      </c>
      <c r="E158" s="209">
        <f>SUM(E159:E176)</f>
        <v>153526</v>
      </c>
      <c r="F158" s="189">
        <f>SUM(F160:F176)</f>
        <v>12000</v>
      </c>
      <c r="G158" s="183">
        <f>SUM(G159:G176)</f>
        <v>12000</v>
      </c>
    </row>
    <row r="159" spans="1:7">
      <c r="A159" s="65">
        <v>43</v>
      </c>
      <c r="B159" s="66">
        <v>231</v>
      </c>
      <c r="C159" s="66" t="s">
        <v>308</v>
      </c>
      <c r="D159" s="67">
        <v>66</v>
      </c>
      <c r="E159" s="158">
        <v>244</v>
      </c>
      <c r="F159" s="252">
        <v>0</v>
      </c>
      <c r="G159" s="298">
        <v>0</v>
      </c>
    </row>
    <row r="160" spans="1:7">
      <c r="A160" s="18">
        <v>43</v>
      </c>
      <c r="B160" s="19">
        <v>231</v>
      </c>
      <c r="C160" s="19" t="s">
        <v>110</v>
      </c>
      <c r="D160" s="21">
        <v>2880</v>
      </c>
      <c r="E160" s="158">
        <v>1800</v>
      </c>
      <c r="F160" s="252">
        <v>0</v>
      </c>
      <c r="G160" s="299">
        <v>0</v>
      </c>
    </row>
    <row r="161" spans="1:7" ht="13.5" customHeight="1">
      <c r="A161" s="18">
        <v>43</v>
      </c>
      <c r="B161" s="19">
        <v>231</v>
      </c>
      <c r="C161" s="19" t="s">
        <v>111</v>
      </c>
      <c r="D161" s="21">
        <v>8204</v>
      </c>
      <c r="E161" s="158">
        <v>8204</v>
      </c>
      <c r="F161" s="252">
        <v>0</v>
      </c>
      <c r="G161" s="299">
        <v>0</v>
      </c>
    </row>
    <row r="162" spans="1:7">
      <c r="A162" s="18">
        <v>43</v>
      </c>
      <c r="B162" s="19">
        <v>231</v>
      </c>
      <c r="C162" s="19" t="s">
        <v>112</v>
      </c>
      <c r="D162" s="21">
        <v>5000</v>
      </c>
      <c r="E162" s="158">
        <v>5000</v>
      </c>
      <c r="F162" s="252">
        <v>6000</v>
      </c>
      <c r="G162" s="299">
        <v>7000</v>
      </c>
    </row>
    <row r="163" spans="1:7">
      <c r="A163" s="18">
        <v>43</v>
      </c>
      <c r="B163" s="19">
        <v>231</v>
      </c>
      <c r="C163" s="36" t="s">
        <v>113</v>
      </c>
      <c r="D163" s="21">
        <v>54597</v>
      </c>
      <c r="E163" s="158">
        <v>94445</v>
      </c>
      <c r="F163" s="252">
        <v>0</v>
      </c>
      <c r="G163" s="299">
        <v>0</v>
      </c>
    </row>
    <row r="164" spans="1:7">
      <c r="A164" s="18">
        <v>43</v>
      </c>
      <c r="B164" s="19">
        <v>231</v>
      </c>
      <c r="C164" s="36" t="s">
        <v>296</v>
      </c>
      <c r="D164" s="21">
        <v>6735</v>
      </c>
      <c r="E164" s="158">
        <v>1905</v>
      </c>
      <c r="F164" s="252">
        <v>0</v>
      </c>
      <c r="G164" s="299">
        <v>0</v>
      </c>
    </row>
    <row r="165" spans="1:7">
      <c r="A165" s="18">
        <v>43</v>
      </c>
      <c r="B165" s="19">
        <v>231</v>
      </c>
      <c r="C165" s="36" t="s">
        <v>279</v>
      </c>
      <c r="D165" s="21">
        <v>0</v>
      </c>
      <c r="E165" s="158">
        <v>0</v>
      </c>
      <c r="F165" s="252">
        <v>0</v>
      </c>
      <c r="G165" s="299">
        <v>0</v>
      </c>
    </row>
    <row r="166" spans="1:7" ht="14.45" customHeight="1">
      <c r="A166" s="18">
        <v>43</v>
      </c>
      <c r="B166" s="19">
        <v>231</v>
      </c>
      <c r="C166" s="36" t="s">
        <v>114</v>
      </c>
      <c r="D166" s="21">
        <v>5350</v>
      </c>
      <c r="E166" s="158">
        <v>0</v>
      </c>
      <c r="F166" s="253">
        <v>0</v>
      </c>
      <c r="G166" s="300">
        <v>0</v>
      </c>
    </row>
    <row r="167" spans="1:7">
      <c r="A167" s="18">
        <v>43</v>
      </c>
      <c r="B167" s="19">
        <v>231</v>
      </c>
      <c r="C167" s="19" t="s">
        <v>115</v>
      </c>
      <c r="D167" s="21">
        <v>1350</v>
      </c>
      <c r="E167" s="158">
        <v>0</v>
      </c>
      <c r="F167" s="253">
        <v>0</v>
      </c>
      <c r="G167" s="299">
        <v>0</v>
      </c>
    </row>
    <row r="168" spans="1:7">
      <c r="A168" s="18">
        <v>43</v>
      </c>
      <c r="B168" s="19">
        <v>231</v>
      </c>
      <c r="C168" s="19" t="s">
        <v>295</v>
      </c>
      <c r="D168" s="21">
        <v>0</v>
      </c>
      <c r="E168" s="158">
        <v>0</v>
      </c>
      <c r="F168" s="252">
        <v>0</v>
      </c>
      <c r="G168" s="299">
        <v>0</v>
      </c>
    </row>
    <row r="169" spans="1:7" ht="29.25">
      <c r="A169" s="18">
        <v>43</v>
      </c>
      <c r="B169" s="19">
        <v>231</v>
      </c>
      <c r="C169" s="36" t="s">
        <v>116</v>
      </c>
      <c r="D169" s="21">
        <v>22099</v>
      </c>
      <c r="E169" s="158">
        <v>22099</v>
      </c>
      <c r="F169" s="252">
        <v>0</v>
      </c>
      <c r="G169" s="299">
        <v>0</v>
      </c>
    </row>
    <row r="170" spans="1:7" ht="16.149999999999999" customHeight="1">
      <c r="A170" s="24">
        <v>43</v>
      </c>
      <c r="B170" s="26">
        <v>231</v>
      </c>
      <c r="C170" s="30" t="s">
        <v>117</v>
      </c>
      <c r="D170" s="27">
        <v>29980</v>
      </c>
      <c r="E170" s="170">
        <v>9758</v>
      </c>
      <c r="F170" s="252">
        <v>0</v>
      </c>
      <c r="G170" s="299">
        <v>0</v>
      </c>
    </row>
    <row r="171" spans="1:7">
      <c r="A171" s="18">
        <v>43</v>
      </c>
      <c r="B171" s="19">
        <v>231</v>
      </c>
      <c r="C171" s="36" t="s">
        <v>118</v>
      </c>
      <c r="D171" s="21">
        <v>2400</v>
      </c>
      <c r="E171" s="158">
        <v>3151</v>
      </c>
      <c r="F171" s="253">
        <v>0</v>
      </c>
      <c r="G171" s="300">
        <v>0</v>
      </c>
    </row>
    <row r="172" spans="1:7" ht="29.25">
      <c r="A172" s="24">
        <v>43</v>
      </c>
      <c r="B172" s="26">
        <v>233</v>
      </c>
      <c r="C172" s="30" t="s">
        <v>119</v>
      </c>
      <c r="D172" s="27">
        <v>608</v>
      </c>
      <c r="E172" s="170">
        <v>608</v>
      </c>
      <c r="F172" s="253">
        <v>0</v>
      </c>
      <c r="G172" s="299">
        <v>0</v>
      </c>
    </row>
    <row r="173" spans="1:7" ht="29.25">
      <c r="A173" s="24">
        <v>43</v>
      </c>
      <c r="B173" s="26">
        <v>233</v>
      </c>
      <c r="C173" s="30" t="s">
        <v>120</v>
      </c>
      <c r="D173" s="27">
        <v>345</v>
      </c>
      <c r="E173" s="170">
        <v>112</v>
      </c>
      <c r="F173" s="142">
        <v>0</v>
      </c>
      <c r="G173" s="143">
        <v>0</v>
      </c>
    </row>
    <row r="174" spans="1:7" ht="29.25">
      <c r="A174" s="24">
        <v>43</v>
      </c>
      <c r="B174" s="26">
        <v>233</v>
      </c>
      <c r="C174" s="36" t="s">
        <v>121</v>
      </c>
      <c r="D174" s="21">
        <v>6151</v>
      </c>
      <c r="E174" s="170">
        <v>6200</v>
      </c>
      <c r="F174" s="251">
        <v>6000</v>
      </c>
      <c r="G174" s="230">
        <v>5000</v>
      </c>
    </row>
    <row r="175" spans="1:7" ht="29.25">
      <c r="A175" s="68">
        <v>43</v>
      </c>
      <c r="B175" s="42">
        <v>233</v>
      </c>
      <c r="C175" s="69" t="s">
        <v>122</v>
      </c>
      <c r="D175" s="70">
        <v>5129</v>
      </c>
      <c r="E175" s="158">
        <v>0</v>
      </c>
      <c r="F175" s="142">
        <v>0</v>
      </c>
      <c r="G175" s="143">
        <v>0</v>
      </c>
    </row>
    <row r="176" spans="1:7" ht="30.6" customHeight="1" thickBot="1">
      <c r="A176" s="71">
        <v>43</v>
      </c>
      <c r="B176" s="72">
        <v>233</v>
      </c>
      <c r="C176" s="73" t="s">
        <v>123</v>
      </c>
      <c r="D176" s="21">
        <v>9000</v>
      </c>
      <c r="E176" s="158">
        <v>0</v>
      </c>
      <c r="F176" s="142">
        <v>0</v>
      </c>
      <c r="G176" s="143">
        <v>0</v>
      </c>
    </row>
    <row r="177" spans="1:7" ht="16.5" thickBot="1">
      <c r="A177" s="364" t="s">
        <v>124</v>
      </c>
      <c r="B177" s="365"/>
      <c r="C177" s="366"/>
      <c r="D177" s="74">
        <f>SUM(D178:D187)</f>
        <v>2012166</v>
      </c>
      <c r="E177" s="193">
        <f>SUM(E178:E187)</f>
        <v>1404033</v>
      </c>
      <c r="F177" s="189">
        <f>SUM(F178:F187)</f>
        <v>0</v>
      </c>
      <c r="G177" s="183">
        <f>SUM(G178:G187)</f>
        <v>0</v>
      </c>
    </row>
    <row r="178" spans="1:7" ht="29.25">
      <c r="A178" s="65">
        <v>111</v>
      </c>
      <c r="B178" s="66">
        <v>322001</v>
      </c>
      <c r="C178" s="229" t="s">
        <v>300</v>
      </c>
      <c r="D178" s="67">
        <v>152337</v>
      </c>
      <c r="E178" s="158">
        <v>123927</v>
      </c>
      <c r="F178" s="252"/>
      <c r="G178" s="298">
        <v>0</v>
      </c>
    </row>
    <row r="179" spans="1:7" ht="29.25">
      <c r="A179" s="18">
        <v>111</v>
      </c>
      <c r="B179" s="19">
        <v>322001</v>
      </c>
      <c r="C179" s="229" t="s">
        <v>301</v>
      </c>
      <c r="D179" s="21">
        <v>237358</v>
      </c>
      <c r="E179" s="158">
        <v>0</v>
      </c>
      <c r="F179" s="252">
        <v>0</v>
      </c>
      <c r="G179" s="299">
        <v>0</v>
      </c>
    </row>
    <row r="180" spans="1:7" ht="29.25">
      <c r="A180" s="24">
        <v>111</v>
      </c>
      <c r="B180" s="26">
        <v>322001</v>
      </c>
      <c r="C180" s="30" t="s">
        <v>302</v>
      </c>
      <c r="D180" s="27">
        <v>1230505</v>
      </c>
      <c r="E180" s="170">
        <v>543505</v>
      </c>
      <c r="F180" s="252">
        <v>0</v>
      </c>
      <c r="G180" s="299">
        <v>0</v>
      </c>
    </row>
    <row r="181" spans="1:7" ht="28.9" customHeight="1">
      <c r="A181" s="18">
        <v>111</v>
      </c>
      <c r="B181" s="19">
        <v>322001</v>
      </c>
      <c r="C181" s="36" t="s">
        <v>303</v>
      </c>
      <c r="D181" s="21">
        <v>148200</v>
      </c>
      <c r="E181" s="158">
        <v>148200</v>
      </c>
      <c r="F181" s="252">
        <v>0</v>
      </c>
      <c r="G181" s="299">
        <v>0</v>
      </c>
    </row>
    <row r="182" spans="1:7" ht="29.25">
      <c r="A182" s="18">
        <v>111</v>
      </c>
      <c r="B182" s="19">
        <v>322001</v>
      </c>
      <c r="C182" s="36" t="s">
        <v>102</v>
      </c>
      <c r="D182" s="43">
        <v>20141</v>
      </c>
      <c r="E182" s="158">
        <v>283860</v>
      </c>
      <c r="F182" s="252">
        <v>0</v>
      </c>
      <c r="G182" s="299">
        <v>0</v>
      </c>
    </row>
    <row r="183" spans="1:7" ht="30" customHeight="1">
      <c r="A183" s="146">
        <v>111</v>
      </c>
      <c r="B183" s="147">
        <v>322001</v>
      </c>
      <c r="C183" s="36" t="s">
        <v>299</v>
      </c>
      <c r="D183" s="21">
        <v>98239</v>
      </c>
      <c r="E183" s="158">
        <v>278160</v>
      </c>
      <c r="F183" s="252">
        <v>0</v>
      </c>
      <c r="G183" s="299">
        <v>0</v>
      </c>
    </row>
    <row r="184" spans="1:7" ht="55.9" customHeight="1">
      <c r="A184" s="37">
        <v>111</v>
      </c>
      <c r="B184" s="75">
        <v>322001</v>
      </c>
      <c r="C184" s="76" t="s">
        <v>287</v>
      </c>
      <c r="D184" s="39">
        <v>27386</v>
      </c>
      <c r="E184" s="170">
        <v>26381</v>
      </c>
      <c r="F184" s="252">
        <v>0</v>
      </c>
      <c r="G184" s="299">
        <v>0</v>
      </c>
    </row>
    <row r="185" spans="1:7" ht="29.25">
      <c r="A185" s="37">
        <v>111</v>
      </c>
      <c r="B185" s="75">
        <v>322001</v>
      </c>
      <c r="C185" s="76" t="s">
        <v>304</v>
      </c>
      <c r="D185" s="39"/>
      <c r="E185" s="212">
        <v>0</v>
      </c>
      <c r="F185" s="253">
        <v>0</v>
      </c>
      <c r="G185" s="300">
        <v>0</v>
      </c>
    </row>
    <row r="186" spans="1:7" ht="57.75">
      <c r="A186" s="37">
        <v>111</v>
      </c>
      <c r="B186" s="75">
        <v>322001</v>
      </c>
      <c r="C186" s="76" t="s">
        <v>360</v>
      </c>
      <c r="D186" s="39"/>
      <c r="E186" s="212"/>
      <c r="F186" s="253"/>
      <c r="G186" s="300"/>
    </row>
    <row r="187" spans="1:7" ht="30" thickBot="1">
      <c r="A187" s="71">
        <v>111</v>
      </c>
      <c r="B187" s="72">
        <v>322001</v>
      </c>
      <c r="C187" s="73" t="s">
        <v>125</v>
      </c>
      <c r="D187" s="77">
        <v>98000</v>
      </c>
      <c r="E187" s="171">
        <v>0</v>
      </c>
      <c r="F187" s="253">
        <v>0</v>
      </c>
      <c r="G187" s="300">
        <v>0</v>
      </c>
    </row>
    <row r="188" spans="1:7" ht="16.5" thickBot="1">
      <c r="A188" s="375" t="s">
        <v>126</v>
      </c>
      <c r="B188" s="376"/>
      <c r="C188" s="377"/>
      <c r="D188" s="78"/>
      <c r="E188" s="210"/>
      <c r="F188" s="145"/>
      <c r="G188" s="301"/>
    </row>
    <row r="189" spans="1:7" ht="15.6" customHeight="1" thickBot="1">
      <c r="A189" s="79"/>
      <c r="B189" s="80"/>
      <c r="C189" s="80"/>
      <c r="D189" s="81"/>
      <c r="E189" s="82"/>
      <c r="F189" s="59"/>
      <c r="G189" s="185"/>
    </row>
    <row r="190" spans="1:7" ht="21" customHeight="1" thickTop="1" thickBot="1">
      <c r="A190" s="378" t="s">
        <v>127</v>
      </c>
      <c r="B190" s="379"/>
      <c r="C190" s="380"/>
      <c r="D190" s="213">
        <f>SUM(D177,D158)</f>
        <v>2172060</v>
      </c>
      <c r="E190" s="213">
        <f>SUM(E177,E158)</f>
        <v>1557559</v>
      </c>
      <c r="F190" s="213">
        <f>SUM(F177,F158)</f>
        <v>12000</v>
      </c>
      <c r="G190" s="213">
        <f>SUM(G177,G158)</f>
        <v>12000</v>
      </c>
    </row>
    <row r="191" spans="1:7" ht="19.5" thickTop="1" thickBot="1">
      <c r="A191" s="84"/>
      <c r="B191" s="85"/>
      <c r="C191" s="85"/>
      <c r="D191" s="205"/>
      <c r="E191" s="175"/>
      <c r="F191" s="175"/>
      <c r="G191" s="176"/>
    </row>
    <row r="192" spans="1:7" ht="73.5" thickTop="1" thickBot="1">
      <c r="A192" s="381" t="s">
        <v>128</v>
      </c>
      <c r="B192" s="382"/>
      <c r="C192" s="383"/>
      <c r="D192" s="11" t="s">
        <v>291</v>
      </c>
      <c r="E192" s="154" t="s">
        <v>258</v>
      </c>
      <c r="F192" s="239" t="s">
        <v>272</v>
      </c>
      <c r="G192" s="237" t="s">
        <v>273</v>
      </c>
    </row>
    <row r="193" spans="1:7" ht="16.5" thickTop="1" thickBot="1">
      <c r="A193" s="350"/>
      <c r="B193" s="351"/>
      <c r="C193" s="352"/>
      <c r="D193" s="86" t="s">
        <v>108</v>
      </c>
      <c r="E193" s="192" t="s">
        <v>20</v>
      </c>
      <c r="F193" s="240" t="s">
        <v>259</v>
      </c>
      <c r="G193" s="185" t="s">
        <v>259</v>
      </c>
    </row>
    <row r="194" spans="1:7" ht="16.5" thickBot="1">
      <c r="A194" s="364" t="s">
        <v>129</v>
      </c>
      <c r="B194" s="365"/>
      <c r="C194" s="366"/>
      <c r="D194" s="74">
        <v>575677</v>
      </c>
      <c r="E194" s="193">
        <f>SUM(E195:E202)</f>
        <v>561964</v>
      </c>
      <c r="F194" s="242">
        <f>SUM(F195:F202)</f>
        <v>0</v>
      </c>
      <c r="G194" s="193">
        <f>SUM(G195:G202)</f>
        <v>0</v>
      </c>
    </row>
    <row r="195" spans="1:7">
      <c r="A195" s="87">
        <v>1319</v>
      </c>
      <c r="B195" s="88">
        <v>453</v>
      </c>
      <c r="C195" s="88" t="s">
        <v>262</v>
      </c>
      <c r="D195" s="50">
        <v>10466</v>
      </c>
      <c r="E195" s="170">
        <v>36464</v>
      </c>
      <c r="F195" s="241">
        <v>0</v>
      </c>
      <c r="G195" s="238">
        <v>0</v>
      </c>
    </row>
    <row r="196" spans="1:7" ht="29.25">
      <c r="A196" s="24">
        <v>46</v>
      </c>
      <c r="B196" s="25">
        <v>454001</v>
      </c>
      <c r="C196" s="30" t="s">
        <v>294</v>
      </c>
      <c r="D196" s="27">
        <v>368541</v>
      </c>
      <c r="E196" s="170">
        <v>258000</v>
      </c>
      <c r="F196" s="244">
        <v>0</v>
      </c>
      <c r="G196" s="238">
        <v>0</v>
      </c>
    </row>
    <row r="197" spans="1:7">
      <c r="A197" s="24">
        <v>46</v>
      </c>
      <c r="B197" s="25">
        <v>454001</v>
      </c>
      <c r="C197" s="26" t="s">
        <v>130</v>
      </c>
      <c r="D197" s="27">
        <v>93800</v>
      </c>
      <c r="E197" s="170">
        <v>239000</v>
      </c>
      <c r="F197" s="241">
        <v>0</v>
      </c>
      <c r="G197" s="238">
        <v>0</v>
      </c>
    </row>
    <row r="198" spans="1:7">
      <c r="A198" s="24">
        <v>46</v>
      </c>
      <c r="B198" s="25">
        <v>454002</v>
      </c>
      <c r="C198" s="26" t="s">
        <v>131</v>
      </c>
      <c r="D198" s="27">
        <v>16553</v>
      </c>
      <c r="E198" s="170">
        <v>15200</v>
      </c>
      <c r="F198" s="241">
        <v>0</v>
      </c>
      <c r="G198" s="238">
        <v>0</v>
      </c>
    </row>
    <row r="199" spans="1:7">
      <c r="A199" s="24">
        <v>46</v>
      </c>
      <c r="B199" s="25">
        <v>454002</v>
      </c>
      <c r="C199" s="26" t="s">
        <v>132</v>
      </c>
      <c r="D199" s="27">
        <v>35557</v>
      </c>
      <c r="E199" s="170">
        <v>0</v>
      </c>
      <c r="F199" s="241">
        <v>0</v>
      </c>
      <c r="G199" s="238">
        <v>0</v>
      </c>
    </row>
    <row r="200" spans="1:7">
      <c r="A200" s="24">
        <v>46</v>
      </c>
      <c r="B200" s="25">
        <v>454002</v>
      </c>
      <c r="C200" s="26" t="s">
        <v>133</v>
      </c>
      <c r="D200" s="27">
        <v>19000</v>
      </c>
      <c r="E200" s="170">
        <v>13300</v>
      </c>
      <c r="F200" s="241">
        <v>0</v>
      </c>
      <c r="G200" s="238">
        <v>0</v>
      </c>
    </row>
    <row r="201" spans="1:7">
      <c r="A201" s="24">
        <v>46</v>
      </c>
      <c r="B201" s="25">
        <v>454002</v>
      </c>
      <c r="C201" s="26" t="s">
        <v>134</v>
      </c>
      <c r="D201" s="27">
        <v>4100</v>
      </c>
      <c r="E201" s="170">
        <v>0</v>
      </c>
      <c r="F201" s="241">
        <v>0</v>
      </c>
      <c r="G201" s="238">
        <v>0</v>
      </c>
    </row>
    <row r="202" spans="1:7" ht="34.15" customHeight="1" thickBot="1">
      <c r="A202" s="89">
        <v>46</v>
      </c>
      <c r="B202" s="62">
        <v>454002</v>
      </c>
      <c r="C202" s="90" t="s">
        <v>358</v>
      </c>
      <c r="D202" s="86">
        <v>10900</v>
      </c>
      <c r="E202" s="170">
        <v>0</v>
      </c>
      <c r="F202" s="241">
        <v>0</v>
      </c>
      <c r="G202" s="238">
        <v>0</v>
      </c>
    </row>
    <row r="203" spans="1:7" ht="16.5" thickBot="1">
      <c r="A203" s="373" t="s">
        <v>135</v>
      </c>
      <c r="B203" s="374"/>
      <c r="C203" s="374"/>
      <c r="D203" s="74">
        <f>SUM(D204:D206)</f>
        <v>1172159</v>
      </c>
      <c r="E203" s="193">
        <f>SUM(E204:E206)</f>
        <v>542411</v>
      </c>
      <c r="F203" s="242">
        <f>SUM(F204:F206)</f>
        <v>0</v>
      </c>
      <c r="G203" s="235">
        <f>SUM(G204:G206)</f>
        <v>0</v>
      </c>
    </row>
    <row r="204" spans="1:7">
      <c r="A204" s="87">
        <v>52</v>
      </c>
      <c r="B204" s="49">
        <v>513002</v>
      </c>
      <c r="C204" s="88" t="s">
        <v>297</v>
      </c>
      <c r="D204" s="50">
        <v>610139</v>
      </c>
      <c r="E204" s="194">
        <v>258551</v>
      </c>
      <c r="F204" s="243">
        <v>0</v>
      </c>
      <c r="G204" s="236">
        <v>0</v>
      </c>
    </row>
    <row r="205" spans="1:7" ht="29.25">
      <c r="A205" s="18">
        <v>52</v>
      </c>
      <c r="B205" s="20">
        <v>513001</v>
      </c>
      <c r="C205" s="36" t="s">
        <v>293</v>
      </c>
      <c r="D205" s="21">
        <v>278160</v>
      </c>
      <c r="E205" s="158">
        <v>0</v>
      </c>
      <c r="F205" s="243">
        <v>0</v>
      </c>
      <c r="G205" s="236">
        <v>0</v>
      </c>
    </row>
    <row r="206" spans="1:7" ht="29.25">
      <c r="A206" s="18">
        <v>52</v>
      </c>
      <c r="B206" s="20">
        <v>513001</v>
      </c>
      <c r="C206" s="36" t="s">
        <v>136</v>
      </c>
      <c r="D206" s="21">
        <v>283860</v>
      </c>
      <c r="E206" s="158">
        <v>283860</v>
      </c>
      <c r="F206" s="243">
        <v>0</v>
      </c>
      <c r="G206" s="236">
        <v>0</v>
      </c>
    </row>
    <row r="207" spans="1:7" ht="15.75" thickBot="1">
      <c r="A207" s="148"/>
      <c r="B207" s="133"/>
      <c r="C207" s="149"/>
      <c r="D207" s="140"/>
      <c r="E207" s="172"/>
      <c r="F207" s="254"/>
      <c r="G207" s="255"/>
    </row>
    <row r="208" spans="1:7" ht="16.5" thickTop="1" thickBot="1">
      <c r="A208" s="91"/>
      <c r="B208" s="92"/>
      <c r="C208" s="92"/>
      <c r="D208" s="93"/>
      <c r="F208" s="184"/>
      <c r="G208" s="185"/>
    </row>
    <row r="209" spans="1:7" ht="19.5" thickTop="1" thickBot="1">
      <c r="A209" s="384" t="s">
        <v>137</v>
      </c>
      <c r="B209" s="385"/>
      <c r="C209" s="386"/>
      <c r="D209" s="94">
        <v>1747836</v>
      </c>
      <c r="E209" s="245">
        <f>SUM(E203,E194)</f>
        <v>1104375</v>
      </c>
      <c r="F209" s="195">
        <f>SUM(F203)</f>
        <v>0</v>
      </c>
      <c r="G209" s="196">
        <f>SUM(G203,G194)</f>
        <v>0</v>
      </c>
    </row>
    <row r="210" spans="1:7" ht="19.5" thickTop="1" thickBot="1">
      <c r="A210" s="95"/>
      <c r="B210" s="96"/>
      <c r="C210" s="96"/>
      <c r="D210" s="97"/>
      <c r="E210" s="98"/>
      <c r="F210" s="100"/>
      <c r="G210" s="150"/>
    </row>
    <row r="211" spans="1:7" ht="19.5" thickTop="1" thickBot="1">
      <c r="A211" s="407" t="s">
        <v>138</v>
      </c>
      <c r="B211" s="408"/>
      <c r="C211" s="408"/>
      <c r="D211" s="99"/>
      <c r="E211" s="100"/>
      <c r="F211" s="100"/>
      <c r="G211" s="150"/>
    </row>
    <row r="212" spans="1:7" ht="15.75" thickTop="1">
      <c r="A212" s="387" t="s">
        <v>16</v>
      </c>
      <c r="B212" s="388"/>
      <c r="C212" s="389"/>
      <c r="D212" s="50">
        <f>SUM(D154)</f>
        <v>3591220</v>
      </c>
      <c r="E212" s="211">
        <f>SUM(E154)</f>
        <v>3670686</v>
      </c>
      <c r="F212" s="257">
        <f>SUM(F154)</f>
        <v>3624667</v>
      </c>
      <c r="G212" s="258">
        <f>SUM(G154)</f>
        <v>3666300</v>
      </c>
    </row>
    <row r="213" spans="1:7">
      <c r="A213" s="369" t="s">
        <v>139</v>
      </c>
      <c r="B213" s="370"/>
      <c r="C213" s="371"/>
      <c r="D213" s="27">
        <f>SUM(D190)</f>
        <v>2172060</v>
      </c>
      <c r="E213" s="170">
        <f>SUM(E190)</f>
        <v>1557559</v>
      </c>
      <c r="F213" s="228">
        <f>SUM(F190)</f>
        <v>12000</v>
      </c>
      <c r="G213" s="256">
        <f>SUM(G190)</f>
        <v>12000</v>
      </c>
    </row>
    <row r="214" spans="1:7">
      <c r="A214" s="369" t="s">
        <v>140</v>
      </c>
      <c r="B214" s="370"/>
      <c r="C214" s="371"/>
      <c r="D214" s="27">
        <v>1747836</v>
      </c>
      <c r="E214" s="170">
        <f>SUM(E209)</f>
        <v>1104375</v>
      </c>
      <c r="F214" s="287">
        <v>0</v>
      </c>
      <c r="G214" s="288">
        <v>0</v>
      </c>
    </row>
    <row r="215" spans="1:7">
      <c r="A215" s="369" t="s">
        <v>141</v>
      </c>
      <c r="B215" s="370"/>
      <c r="C215" s="371"/>
      <c r="D215" s="27">
        <v>95561</v>
      </c>
      <c r="E215" s="170">
        <v>89202</v>
      </c>
      <c r="F215" s="272">
        <v>82764</v>
      </c>
      <c r="G215" s="230">
        <v>84214</v>
      </c>
    </row>
    <row r="216" spans="1:7" ht="15.75" thickBot="1">
      <c r="A216" s="369" t="s">
        <v>142</v>
      </c>
      <c r="B216" s="370"/>
      <c r="C216" s="371"/>
      <c r="D216" s="27">
        <v>0</v>
      </c>
      <c r="E216" s="212">
        <v>0</v>
      </c>
      <c r="F216" s="289">
        <v>0</v>
      </c>
      <c r="G216" s="290">
        <v>0</v>
      </c>
    </row>
    <row r="217" spans="1:7" ht="19.5" thickTop="1" thickBot="1">
      <c r="A217" s="390" t="s">
        <v>143</v>
      </c>
      <c r="B217" s="391"/>
      <c r="C217" s="392"/>
      <c r="D217" s="83">
        <f>SUM(D212:D216)</f>
        <v>7606677</v>
      </c>
      <c r="E217" s="213">
        <f>SUM(E212:E216)</f>
        <v>6421822</v>
      </c>
      <c r="F217" s="182">
        <f>SUM(F212:F216)</f>
        <v>3719431</v>
      </c>
      <c r="G217" s="141">
        <f>SUM(G212:G216)</f>
        <v>3762514</v>
      </c>
    </row>
    <row r="218" spans="1:7" ht="15.75" thickTop="1">
      <c r="A218" s="117"/>
      <c r="B218" s="4"/>
      <c r="C218" s="4"/>
      <c r="D218" s="7"/>
      <c r="E218" s="101"/>
      <c r="F218" s="101"/>
    </row>
    <row r="219" spans="1:7" ht="57.75">
      <c r="A219" s="102"/>
      <c r="B219" s="102"/>
      <c r="C219" s="102"/>
      <c r="D219" s="103" t="s">
        <v>144</v>
      </c>
      <c r="E219" s="101">
        <f>SUM(E212:E214)</f>
        <v>6332620</v>
      </c>
      <c r="F219" s="246" t="s">
        <v>312</v>
      </c>
    </row>
    <row r="220" spans="1:7">
      <c r="A220" s="4"/>
      <c r="B220" s="4"/>
      <c r="C220" s="4"/>
      <c r="D220" s="103" t="s">
        <v>145</v>
      </c>
      <c r="E220" s="101">
        <f>SUM(E215)</f>
        <v>89202</v>
      </c>
      <c r="F220" s="372" t="s">
        <v>362</v>
      </c>
      <c r="G220" s="308"/>
    </row>
    <row r="221" spans="1:7">
      <c r="A221" s="4"/>
      <c r="B221" s="4"/>
      <c r="C221" s="4"/>
      <c r="D221" s="247" t="s">
        <v>146</v>
      </c>
      <c r="E221" s="248">
        <f>SUM(E219:E220)</f>
        <v>6421822</v>
      </c>
      <c r="F221" s="101"/>
    </row>
    <row r="222" spans="1:7">
      <c r="A222" s="4"/>
      <c r="B222" s="4"/>
      <c r="C222" s="4"/>
      <c r="D222" s="103"/>
      <c r="E222" s="101"/>
      <c r="F222" s="101"/>
    </row>
    <row r="223" spans="1:7" ht="15.75">
      <c r="A223" s="311" t="s">
        <v>357</v>
      </c>
      <c r="B223" s="311"/>
      <c r="C223" s="311"/>
      <c r="D223" s="311"/>
      <c r="E223" s="4"/>
      <c r="F223" s="4"/>
    </row>
    <row r="224" spans="1:7">
      <c r="A224" s="4"/>
      <c r="B224" s="4"/>
      <c r="C224" s="4"/>
      <c r="D224" s="4"/>
      <c r="E224" s="4"/>
      <c r="F224" s="4"/>
    </row>
    <row r="225" spans="1:11" ht="15.75">
      <c r="A225" s="311" t="s">
        <v>306</v>
      </c>
      <c r="B225" s="311"/>
      <c r="C225" s="311"/>
      <c r="D225" s="311"/>
      <c r="E225" s="311"/>
      <c r="F225" s="311"/>
    </row>
    <row r="226" spans="1:11">
      <c r="A226" s="4"/>
      <c r="B226" s="4"/>
      <c r="C226" s="4"/>
      <c r="D226" s="4"/>
      <c r="E226" s="4"/>
      <c r="F226" s="4"/>
    </row>
    <row r="227" spans="1:11">
      <c r="A227" s="309" t="s">
        <v>147</v>
      </c>
      <c r="B227" s="309"/>
      <c r="C227" s="309"/>
      <c r="D227" s="309"/>
      <c r="E227" s="309"/>
      <c r="F227" s="309"/>
      <c r="G227" s="308"/>
    </row>
    <row r="228" spans="1:11">
      <c r="A228" s="309" t="s">
        <v>348</v>
      </c>
      <c r="B228" s="309"/>
      <c r="C228" s="309"/>
      <c r="D228" s="309"/>
      <c r="E228" s="309"/>
      <c r="F228" s="309"/>
    </row>
    <row r="229" spans="1:11">
      <c r="A229" s="309" t="s">
        <v>148</v>
      </c>
      <c r="B229" s="309"/>
      <c r="C229" s="309"/>
      <c r="D229" s="309"/>
      <c r="E229" s="309"/>
      <c r="F229" s="309"/>
      <c r="G229" s="308"/>
    </row>
    <row r="230" spans="1:11">
      <c r="A230" s="309" t="s">
        <v>149</v>
      </c>
      <c r="B230" s="309"/>
      <c r="C230" s="309"/>
      <c r="D230" s="309"/>
      <c r="E230" s="309"/>
      <c r="F230" s="309"/>
      <c r="G230" s="308"/>
    </row>
    <row r="231" spans="1:11">
      <c r="A231" s="309" t="s">
        <v>150</v>
      </c>
      <c r="B231" s="309"/>
      <c r="C231" s="309"/>
      <c r="D231" s="309"/>
      <c r="E231" s="309"/>
      <c r="F231" s="309"/>
    </row>
    <row r="232" spans="1:11">
      <c r="A232" s="309" t="s">
        <v>151</v>
      </c>
      <c r="B232" s="309"/>
      <c r="C232" s="309"/>
      <c r="D232" s="309"/>
      <c r="E232" s="309"/>
      <c r="F232" s="309"/>
      <c r="G232" s="308"/>
      <c r="H232" s="4"/>
      <c r="I232" s="4"/>
      <c r="J232" s="4"/>
      <c r="K232" s="4"/>
    </row>
    <row r="233" spans="1:11">
      <c r="A233" s="309" t="s">
        <v>152</v>
      </c>
      <c r="B233" s="309"/>
      <c r="C233" s="309"/>
      <c r="D233" s="309"/>
      <c r="E233" s="309"/>
      <c r="F233" s="309"/>
      <c r="G233" s="4"/>
      <c r="H233" s="4"/>
      <c r="I233" s="4"/>
      <c r="J233" s="4"/>
      <c r="K233" s="4"/>
    </row>
    <row r="234" spans="1:11">
      <c r="A234" s="309" t="s">
        <v>153</v>
      </c>
      <c r="B234" s="309"/>
      <c r="C234" s="309"/>
      <c r="D234" s="309"/>
      <c r="E234" s="309"/>
      <c r="F234" s="309"/>
      <c r="G234" s="4"/>
      <c r="H234" s="4"/>
      <c r="I234" s="4"/>
      <c r="J234" s="4"/>
      <c r="K234" s="4"/>
    </row>
    <row r="235" spans="1:11">
      <c r="A235" s="309" t="s">
        <v>154</v>
      </c>
      <c r="B235" s="309"/>
      <c r="C235" s="309"/>
      <c r="D235" s="309"/>
      <c r="E235" s="309"/>
      <c r="F235" s="309"/>
      <c r="G235" s="4"/>
      <c r="H235" s="4"/>
      <c r="I235" s="4"/>
      <c r="J235" s="4"/>
      <c r="K235" s="4"/>
    </row>
    <row r="236" spans="1:11">
      <c r="A236" s="309" t="s">
        <v>155</v>
      </c>
      <c r="B236" s="309"/>
      <c r="C236" s="309"/>
      <c r="D236" s="309"/>
      <c r="E236" s="309"/>
      <c r="F236" s="309"/>
      <c r="G236" s="308"/>
      <c r="H236" s="4"/>
      <c r="I236" s="4"/>
      <c r="J236" s="4"/>
      <c r="K236" s="4"/>
    </row>
    <row r="237" spans="1:11">
      <c r="A237" s="309" t="s">
        <v>156</v>
      </c>
      <c r="B237" s="309"/>
      <c r="C237" s="309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322" t="s">
        <v>311</v>
      </c>
      <c r="B239" s="322"/>
      <c r="C239" s="322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309" t="s">
        <v>157</v>
      </c>
      <c r="C241" s="309"/>
      <c r="D241" s="309"/>
      <c r="E241" s="309"/>
      <c r="F241" s="309"/>
      <c r="G241" s="308"/>
      <c r="H241" s="4"/>
      <c r="I241" s="4"/>
      <c r="J241" s="4"/>
      <c r="K241" s="4"/>
    </row>
    <row r="242" spans="1:11">
      <c r="A242" s="310" t="s">
        <v>158</v>
      </c>
      <c r="B242" s="310"/>
      <c r="C242" s="310"/>
      <c r="D242" s="310"/>
      <c r="E242" s="310"/>
      <c r="F242" s="310"/>
      <c r="G242" s="308"/>
      <c r="H242" s="4"/>
      <c r="I242" s="4"/>
      <c r="J242" s="4"/>
      <c r="K242" s="4"/>
    </row>
    <row r="243" spans="1:11">
      <c r="A243" s="309" t="s">
        <v>159</v>
      </c>
      <c r="B243" s="309"/>
      <c r="C243" s="309"/>
      <c r="D243" s="309"/>
      <c r="E243" s="309"/>
      <c r="F243" s="309"/>
      <c r="G243" s="308"/>
      <c r="H243" s="4"/>
      <c r="I243" s="4"/>
      <c r="J243" s="4"/>
      <c r="K243" s="4"/>
    </row>
    <row r="244" spans="1:11">
      <c r="A244" s="309" t="s">
        <v>160</v>
      </c>
      <c r="B244" s="309"/>
      <c r="C244" s="309"/>
      <c r="D244" s="309"/>
      <c r="E244" s="309"/>
      <c r="F244" s="309"/>
      <c r="G244" s="4"/>
      <c r="H244" s="4"/>
      <c r="I244" s="4"/>
      <c r="J244" s="4"/>
      <c r="K244" s="4"/>
    </row>
    <row r="245" spans="1:11">
      <c r="A245" s="309" t="s">
        <v>161</v>
      </c>
      <c r="B245" s="309"/>
      <c r="C245" s="309"/>
      <c r="D245" s="3"/>
      <c r="E245" s="3"/>
      <c r="F245" s="3"/>
      <c r="G245" s="4"/>
      <c r="H245" s="4"/>
      <c r="I245" s="4"/>
      <c r="J245" s="4"/>
      <c r="K245" s="4"/>
    </row>
    <row r="246" spans="1:11">
      <c r="A246" s="309" t="s">
        <v>349</v>
      </c>
      <c r="B246" s="309"/>
      <c r="C246" s="309"/>
      <c r="D246" s="309"/>
      <c r="E246" s="309"/>
      <c r="F246" s="309"/>
      <c r="G246" s="4"/>
      <c r="H246" s="4"/>
      <c r="I246" s="4"/>
      <c r="J246" s="4"/>
      <c r="K246" s="4"/>
    </row>
    <row r="247" spans="1:11">
      <c r="A247" s="309"/>
      <c r="B247" s="309"/>
      <c r="C247" s="309"/>
      <c r="D247" s="309"/>
      <c r="E247" s="309"/>
      <c r="F247" s="309"/>
      <c r="G247" s="4"/>
      <c r="H247" s="4"/>
      <c r="I247" s="4"/>
      <c r="J247" s="4"/>
      <c r="K247" s="4"/>
    </row>
    <row r="248" spans="1:11" ht="18">
      <c r="A248" s="4"/>
      <c r="B248" s="393" t="s">
        <v>280</v>
      </c>
      <c r="C248" s="393"/>
      <c r="D248" s="393"/>
      <c r="E248" s="393"/>
      <c r="F248" s="393"/>
      <c r="G248" s="4"/>
      <c r="H248" s="4"/>
      <c r="I248" s="4"/>
      <c r="J248" s="4"/>
      <c r="K248" s="4"/>
    </row>
    <row r="249" spans="1:11" ht="18">
      <c r="A249" s="4"/>
      <c r="B249" s="4"/>
      <c r="C249" s="4"/>
      <c r="D249" s="4"/>
      <c r="E249" s="4"/>
      <c r="F249" s="104"/>
      <c r="G249" s="4"/>
      <c r="H249" s="4"/>
      <c r="I249" s="4"/>
      <c r="J249" s="4"/>
      <c r="K249" s="4"/>
    </row>
    <row r="250" spans="1:11" ht="15.75">
      <c r="A250" s="311" t="s">
        <v>162</v>
      </c>
      <c r="B250" s="311"/>
      <c r="C250" s="311"/>
      <c r="D250" s="215"/>
      <c r="E250" s="4"/>
      <c r="F250" s="4"/>
      <c r="G250" s="4"/>
      <c r="H250" s="4"/>
      <c r="I250" s="4"/>
      <c r="J250" s="4"/>
      <c r="K250" s="4"/>
    </row>
    <row r="251" spans="1:11">
      <c r="A251" s="4"/>
      <c r="B251" s="394" t="s">
        <v>163</v>
      </c>
      <c r="C251" s="394"/>
      <c r="D251" s="4" t="s">
        <v>333</v>
      </c>
      <c r="E251" s="4"/>
      <c r="F251" s="3"/>
      <c r="G251" s="4"/>
      <c r="H251" s="4"/>
      <c r="I251" s="4"/>
      <c r="J251" s="4"/>
      <c r="K251" s="4"/>
    </row>
    <row r="252" spans="1:11">
      <c r="A252" s="4"/>
      <c r="B252" s="309" t="s">
        <v>164</v>
      </c>
      <c r="C252" s="309"/>
      <c r="D252" s="4" t="s">
        <v>334</v>
      </c>
      <c r="E252" s="4"/>
      <c r="F252" s="3"/>
      <c r="G252" s="4"/>
      <c r="H252" s="4"/>
      <c r="I252" s="4"/>
      <c r="J252" s="4"/>
      <c r="K252" s="4"/>
    </row>
    <row r="253" spans="1:11">
      <c r="A253" s="4"/>
      <c r="B253" s="309" t="s">
        <v>165</v>
      </c>
      <c r="C253" s="309"/>
      <c r="D253" s="4" t="s">
        <v>334</v>
      </c>
      <c r="E253" s="4"/>
      <c r="F253" s="3"/>
      <c r="G253" s="4"/>
      <c r="H253" s="4"/>
      <c r="I253" s="4"/>
      <c r="J253" s="4"/>
      <c r="K253" s="4"/>
    </row>
    <row r="254" spans="1:11">
      <c r="A254" s="4"/>
      <c r="B254" s="309" t="s">
        <v>166</v>
      </c>
      <c r="C254" s="309"/>
      <c r="D254" s="4" t="s">
        <v>335</v>
      </c>
      <c r="E254" s="4"/>
      <c r="F254" s="3"/>
      <c r="G254" s="4"/>
      <c r="H254" s="4"/>
      <c r="I254" s="4"/>
      <c r="J254" s="4"/>
      <c r="K254" s="4"/>
    </row>
    <row r="255" spans="1:11">
      <c r="A255" s="4"/>
      <c r="B255" s="4" t="s">
        <v>167</v>
      </c>
      <c r="C255" s="4"/>
      <c r="D255" s="4" t="s">
        <v>336</v>
      </c>
      <c r="E255" s="4"/>
      <c r="F255" s="3"/>
      <c r="G255" s="4"/>
      <c r="H255" s="4"/>
      <c r="I255" s="4"/>
      <c r="J255" s="4"/>
      <c r="K255" s="4"/>
    </row>
    <row r="256" spans="1:11">
      <c r="A256" s="4"/>
      <c r="B256" s="309" t="s">
        <v>168</v>
      </c>
      <c r="C256" s="309"/>
      <c r="D256" s="4" t="s">
        <v>336</v>
      </c>
      <c r="E256" s="4"/>
      <c r="F256" s="3"/>
      <c r="G256" s="4"/>
      <c r="H256" s="4"/>
      <c r="I256" s="4"/>
      <c r="J256" s="4"/>
      <c r="K256" s="4"/>
    </row>
    <row r="257" spans="1:11">
      <c r="A257" s="4"/>
      <c r="B257" s="309" t="s">
        <v>169</v>
      </c>
      <c r="C257" s="309"/>
      <c r="D257" s="4" t="s">
        <v>336</v>
      </c>
      <c r="E257" s="4"/>
      <c r="F257" s="4"/>
      <c r="G257" s="4"/>
      <c r="H257" s="4"/>
      <c r="I257" s="4"/>
      <c r="J257" s="4"/>
      <c r="K257" s="4"/>
    </row>
    <row r="258" spans="1:11" ht="15.75">
      <c r="A258" s="311" t="s">
        <v>170</v>
      </c>
      <c r="B258" s="311"/>
      <c r="C258" s="311"/>
      <c r="D258" s="4"/>
      <c r="E258" s="4"/>
      <c r="F258" s="3"/>
      <c r="G258" s="4"/>
      <c r="H258" s="4"/>
      <c r="I258" s="4"/>
      <c r="J258" s="4"/>
      <c r="K258" s="4"/>
    </row>
    <row r="259" spans="1:11">
      <c r="A259" s="4"/>
      <c r="B259" s="309" t="s">
        <v>171</v>
      </c>
      <c r="C259" s="309"/>
      <c r="D259" s="4" t="s">
        <v>337</v>
      </c>
      <c r="E259" s="4"/>
      <c r="F259" s="3"/>
      <c r="G259" s="4"/>
      <c r="H259" s="4"/>
      <c r="I259" s="4"/>
      <c r="J259" s="4"/>
      <c r="K259" s="4"/>
    </row>
    <row r="260" spans="1:11">
      <c r="A260" s="4"/>
      <c r="B260" s="309" t="s">
        <v>172</v>
      </c>
      <c r="C260" s="309"/>
      <c r="D260" s="4" t="s">
        <v>338</v>
      </c>
      <c r="E260" s="4"/>
      <c r="F260" s="3"/>
      <c r="G260" s="4"/>
      <c r="H260" s="4"/>
      <c r="I260" s="4"/>
      <c r="J260" s="4"/>
      <c r="K260" s="4"/>
    </row>
    <row r="261" spans="1:11">
      <c r="A261" s="4"/>
      <c r="B261" s="309" t="s">
        <v>173</v>
      </c>
      <c r="C261" s="309"/>
      <c r="D261" s="4" t="s">
        <v>339</v>
      </c>
      <c r="E261" s="4"/>
      <c r="F261" s="3"/>
      <c r="G261" s="4"/>
      <c r="H261" s="4"/>
      <c r="I261" s="4"/>
      <c r="J261" s="4"/>
      <c r="K261" s="4"/>
    </row>
    <row r="262" spans="1:11">
      <c r="A262" s="4"/>
      <c r="B262" s="309" t="s">
        <v>174</v>
      </c>
      <c r="C262" s="309"/>
      <c r="D262" s="4" t="s">
        <v>340</v>
      </c>
      <c r="E262" s="4"/>
      <c r="F262" s="3"/>
      <c r="G262" s="4"/>
      <c r="H262" s="4"/>
      <c r="I262" s="4"/>
      <c r="J262" s="4"/>
      <c r="K262" s="4"/>
    </row>
    <row r="263" spans="1:11">
      <c r="A263" s="4"/>
      <c r="B263" s="4" t="s">
        <v>175</v>
      </c>
      <c r="C263" s="4"/>
      <c r="D263" s="4" t="s">
        <v>341</v>
      </c>
      <c r="E263" s="4"/>
      <c r="F263" s="3"/>
      <c r="G263" s="4"/>
      <c r="H263" s="4"/>
      <c r="I263" s="4"/>
      <c r="J263" s="4"/>
      <c r="K263" s="4"/>
    </row>
    <row r="264" spans="1:11">
      <c r="A264" s="4"/>
      <c r="B264" s="309" t="s">
        <v>176</v>
      </c>
      <c r="C264" s="309"/>
      <c r="D264" s="4" t="s">
        <v>342</v>
      </c>
      <c r="E264" s="4"/>
      <c r="F264" s="3"/>
      <c r="G264" s="4"/>
      <c r="H264" s="4"/>
      <c r="I264" s="4"/>
      <c r="J264" s="4"/>
      <c r="K264" s="4"/>
    </row>
    <row r="265" spans="1:11">
      <c r="A265" s="4"/>
      <c r="B265" s="4" t="s">
        <v>177</v>
      </c>
      <c r="C265" s="4"/>
      <c r="D265" s="4" t="s">
        <v>343</v>
      </c>
      <c r="E265" s="4"/>
      <c r="F265" s="3"/>
      <c r="G265" s="4"/>
      <c r="H265" s="4"/>
      <c r="I265" s="4"/>
      <c r="J265" s="4"/>
      <c r="K265" s="4"/>
    </row>
    <row r="266" spans="1:11" ht="15.75">
      <c r="A266" s="311" t="s">
        <v>178</v>
      </c>
      <c r="B266" s="311"/>
      <c r="C266" s="311"/>
      <c r="D266" s="4"/>
      <c r="E266" s="4"/>
      <c r="F266" s="3"/>
      <c r="G266" s="4"/>
      <c r="H266" s="4"/>
      <c r="I266" s="4"/>
      <c r="J266" s="4"/>
      <c r="K266" s="4"/>
    </row>
    <row r="267" spans="1:11">
      <c r="A267" s="4"/>
      <c r="B267" s="309" t="s">
        <v>179</v>
      </c>
      <c r="C267" s="309"/>
      <c r="D267" s="4" t="s">
        <v>344</v>
      </c>
      <c r="E267" s="4"/>
      <c r="F267" s="3"/>
      <c r="G267" s="4"/>
      <c r="H267" s="4"/>
      <c r="I267" s="4"/>
      <c r="J267" s="4"/>
      <c r="K267" s="4"/>
    </row>
    <row r="268" spans="1:11">
      <c r="A268" s="4"/>
      <c r="B268" s="309" t="s">
        <v>180</v>
      </c>
      <c r="C268" s="309"/>
      <c r="D268" s="4" t="s">
        <v>345</v>
      </c>
      <c r="E268" s="4"/>
      <c r="F268" s="3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309" t="s">
        <v>181</v>
      </c>
      <c r="B270" s="309"/>
      <c r="C270" s="309"/>
      <c r="D270" s="309"/>
      <c r="E270" s="309"/>
      <c r="F270" s="309"/>
      <c r="G270" s="308"/>
      <c r="H270" s="4"/>
      <c r="I270" s="4"/>
      <c r="J270" s="4"/>
      <c r="K270" s="4"/>
    </row>
    <row r="271" spans="1:11">
      <c r="A271" s="394" t="s">
        <v>182</v>
      </c>
      <c r="B271" s="394"/>
      <c r="C271" s="394"/>
      <c r="D271" s="394"/>
      <c r="E271" s="394"/>
      <c r="F271" s="394"/>
      <c r="G271" s="308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309" t="s">
        <v>183</v>
      </c>
      <c r="B273" s="309"/>
      <c r="C273" s="309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322" t="s">
        <v>184</v>
      </c>
      <c r="C274" s="322"/>
      <c r="D274" s="105">
        <v>6850</v>
      </c>
      <c r="E274" s="249" t="s">
        <v>15</v>
      </c>
      <c r="F274" s="4"/>
      <c r="G274" s="4"/>
      <c r="H274" s="4"/>
      <c r="I274" s="4"/>
      <c r="J274" s="4"/>
      <c r="K274" s="4"/>
    </row>
    <row r="275" spans="1:11" ht="16.899999999999999" customHeight="1">
      <c r="A275" s="4"/>
      <c r="B275" s="322" t="s">
        <v>185</v>
      </c>
      <c r="C275" s="322"/>
      <c r="D275" s="105">
        <v>66</v>
      </c>
      <c r="E275" s="249" t="s">
        <v>15</v>
      </c>
      <c r="F275" s="106"/>
      <c r="G275" s="4"/>
      <c r="H275" s="4"/>
      <c r="I275" s="4"/>
      <c r="J275" s="4"/>
      <c r="K275" s="4"/>
    </row>
    <row r="276" spans="1:11">
      <c r="A276" s="4"/>
      <c r="B276" s="322" t="s">
        <v>186</v>
      </c>
      <c r="C276" s="322"/>
      <c r="D276" s="105">
        <v>66</v>
      </c>
      <c r="E276" s="105" t="s">
        <v>15</v>
      </c>
      <c r="F276" s="4"/>
      <c r="G276" s="4"/>
      <c r="H276" s="4"/>
      <c r="I276" s="4"/>
      <c r="J276" s="4"/>
      <c r="K276" s="4"/>
    </row>
    <row r="277" spans="1:11">
      <c r="A277" s="4"/>
      <c r="B277" s="322" t="s">
        <v>187</v>
      </c>
      <c r="C277" s="322"/>
      <c r="D277" s="105">
        <v>100</v>
      </c>
      <c r="E277" s="105" t="s">
        <v>15</v>
      </c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322" t="s">
        <v>330</v>
      </c>
      <c r="B279" s="322"/>
      <c r="C279" s="322"/>
      <c r="D279" s="322"/>
      <c r="E279" s="4"/>
      <c r="F279" s="4"/>
      <c r="G279" s="4"/>
      <c r="H279" s="4"/>
      <c r="I279" s="4"/>
      <c r="J279" s="4"/>
      <c r="K279" s="4"/>
    </row>
    <row r="280" spans="1:11">
      <c r="A280" s="3"/>
      <c r="B280" s="3"/>
      <c r="C280" s="3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309" t="s">
        <v>188</v>
      </c>
      <c r="C281" s="309"/>
      <c r="D281" s="309"/>
      <c r="E281" s="309"/>
      <c r="F281" s="309"/>
      <c r="G281" s="308"/>
      <c r="H281" s="4"/>
      <c r="I281" s="4"/>
      <c r="J281" s="4"/>
      <c r="K281" s="4"/>
    </row>
    <row r="282" spans="1:11">
      <c r="A282" s="309" t="s">
        <v>189</v>
      </c>
      <c r="B282" s="309"/>
      <c r="C282" s="309"/>
      <c r="D282" s="309"/>
      <c r="E282" s="309"/>
      <c r="F282" s="309"/>
      <c r="G282" s="308"/>
      <c r="H282" s="4"/>
      <c r="I282" s="4"/>
      <c r="J282" s="4"/>
      <c r="K282" s="4"/>
    </row>
    <row r="283" spans="1:11">
      <c r="A283" s="309" t="s">
        <v>190</v>
      </c>
      <c r="B283" s="309"/>
      <c r="C283" s="309"/>
      <c r="D283" s="309"/>
      <c r="E283" s="309"/>
      <c r="F283" s="309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322" t="s">
        <v>191</v>
      </c>
      <c r="B285" s="322"/>
      <c r="C285" s="322"/>
      <c r="D285" s="322"/>
      <c r="E285" s="322"/>
      <c r="F285" s="4"/>
      <c r="G285" s="4"/>
      <c r="H285" s="4"/>
      <c r="I285" s="4"/>
      <c r="J285" s="4"/>
      <c r="K285" s="4"/>
    </row>
    <row r="286" spans="1:11">
      <c r="A286" s="4"/>
      <c r="B286" s="309" t="s">
        <v>192</v>
      </c>
      <c r="C286" s="309"/>
      <c r="D286" s="309"/>
      <c r="E286" s="309"/>
      <c r="F286" s="309"/>
      <c r="G286" s="308"/>
      <c r="H286" s="4"/>
      <c r="I286" s="4"/>
      <c r="J286" s="4"/>
      <c r="K286" s="4"/>
    </row>
    <row r="287" spans="1:11">
      <c r="A287" s="309" t="s">
        <v>193</v>
      </c>
      <c r="B287" s="309"/>
      <c r="C287" s="309"/>
      <c r="D287" s="309"/>
      <c r="E287" s="309"/>
      <c r="F287" s="309"/>
      <c r="G287" s="308"/>
      <c r="H287" s="4"/>
      <c r="I287" s="4"/>
      <c r="J287" s="4"/>
      <c r="K287" s="4"/>
    </row>
    <row r="288" spans="1:11">
      <c r="A288" s="309" t="s">
        <v>194</v>
      </c>
      <c r="B288" s="309"/>
      <c r="C288" s="309"/>
      <c r="D288" s="309"/>
      <c r="E288" s="309"/>
      <c r="F288" s="309"/>
      <c r="G288" s="4"/>
      <c r="H288" s="4"/>
      <c r="I288" s="4"/>
      <c r="J288" s="4"/>
      <c r="K288" s="4"/>
    </row>
    <row r="289" spans="1:11">
      <c r="A289" s="309" t="s">
        <v>195</v>
      </c>
      <c r="B289" s="309"/>
      <c r="C289" s="309"/>
      <c r="D289" s="309"/>
      <c r="E289" s="309"/>
      <c r="F289" s="309"/>
      <c r="G289" s="308"/>
      <c r="H289" s="4"/>
      <c r="I289" s="4"/>
      <c r="J289" s="4"/>
      <c r="K289" s="4"/>
    </row>
    <row r="290" spans="1:11">
      <c r="A290" s="309" t="s">
        <v>196</v>
      </c>
      <c r="B290" s="309"/>
      <c r="C290" s="309"/>
      <c r="D290" s="309"/>
      <c r="E290" s="309"/>
      <c r="F290" s="309"/>
      <c r="G290" s="308"/>
      <c r="H290" s="4"/>
      <c r="I290" s="4"/>
      <c r="J290" s="4"/>
      <c r="K290" s="4"/>
    </row>
    <row r="291" spans="1:11">
      <c r="A291" s="309" t="s">
        <v>197</v>
      </c>
      <c r="B291" s="309"/>
      <c r="C291" s="309"/>
      <c r="D291" s="309"/>
      <c r="E291" s="309"/>
      <c r="F291" s="309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309" t="s">
        <v>198</v>
      </c>
      <c r="B293" s="309"/>
      <c r="C293" s="309"/>
      <c r="D293" s="309"/>
      <c r="E293" s="309"/>
      <c r="F293" s="309"/>
      <c r="G293" s="308"/>
      <c r="H293" s="4"/>
      <c r="I293" s="4"/>
      <c r="J293" s="4"/>
      <c r="K293" s="4"/>
    </row>
    <row r="294" spans="1:11">
      <c r="A294" s="309" t="s">
        <v>199</v>
      </c>
      <c r="B294" s="309"/>
      <c r="C294" s="309"/>
      <c r="D294" s="4"/>
      <c r="E294" s="4"/>
      <c r="F294" s="4"/>
      <c r="G294" s="4"/>
      <c r="H294" s="4"/>
      <c r="I294" s="4"/>
      <c r="J294" s="4"/>
      <c r="K294" s="4"/>
    </row>
    <row r="295" spans="1:11">
      <c r="A295" s="309" t="s">
        <v>200</v>
      </c>
      <c r="B295" s="309"/>
      <c r="C295" s="309"/>
      <c r="D295" s="308"/>
      <c r="E295" s="4"/>
      <c r="F295" s="4"/>
      <c r="G295" s="4"/>
      <c r="H295" s="4"/>
      <c r="I295" s="4"/>
      <c r="J295" s="4"/>
      <c r="K295" s="4"/>
    </row>
    <row r="296" spans="1:11">
      <c r="A296" s="309" t="s">
        <v>201</v>
      </c>
      <c r="B296" s="309"/>
      <c r="C296" s="309"/>
      <c r="D296" s="4"/>
      <c r="E296" s="4"/>
      <c r="F296" s="4"/>
      <c r="G296" s="4"/>
      <c r="H296" s="4"/>
      <c r="I296" s="4"/>
      <c r="J296" s="4"/>
      <c r="K296" s="4"/>
    </row>
    <row r="297" spans="1:11">
      <c r="A297" s="309" t="s">
        <v>202</v>
      </c>
      <c r="B297" s="309"/>
      <c r="C297" s="309"/>
      <c r="D297" s="4"/>
      <c r="E297" s="4"/>
      <c r="F297" s="4"/>
      <c r="G297" s="4"/>
      <c r="H297" s="4"/>
      <c r="I297" s="4"/>
      <c r="J297" s="4"/>
      <c r="K297" s="4"/>
    </row>
    <row r="298" spans="1:11">
      <c r="A298" s="309" t="s">
        <v>203</v>
      </c>
      <c r="B298" s="309"/>
      <c r="C298" s="309"/>
      <c r="D298" s="309"/>
      <c r="E298" s="309"/>
      <c r="F298" s="309"/>
      <c r="G298" s="4"/>
      <c r="H298" s="4"/>
      <c r="I298" s="4"/>
      <c r="J298" s="4"/>
      <c r="K298" s="4"/>
    </row>
    <row r="299" spans="1:11">
      <c r="A299" s="309" t="s">
        <v>204</v>
      </c>
      <c r="B299" s="309"/>
      <c r="C299" s="309"/>
      <c r="D299" s="3"/>
      <c r="E299" s="3"/>
      <c r="F299" s="4"/>
      <c r="G299" s="4"/>
      <c r="H299" s="4"/>
      <c r="I299" s="4"/>
      <c r="J299" s="4"/>
      <c r="K299" s="4"/>
    </row>
    <row r="300" spans="1:11">
      <c r="A300" s="4" t="s">
        <v>205</v>
      </c>
      <c r="B300" s="309" t="s">
        <v>206</v>
      </c>
      <c r="C300" s="309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309" t="s">
        <v>207</v>
      </c>
      <c r="C301" s="309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5.75">
      <c r="A303" s="4"/>
      <c r="B303" s="311" t="s">
        <v>361</v>
      </c>
      <c r="C303" s="311"/>
      <c r="D303" s="311"/>
      <c r="E303" s="4"/>
      <c r="F303" s="4"/>
      <c r="G303" s="4"/>
      <c r="H303" s="4"/>
      <c r="I303" s="4"/>
      <c r="J303" s="4"/>
      <c r="K303" s="4"/>
    </row>
    <row r="304" spans="1:11" ht="13.15" customHeight="1">
      <c r="A304" s="4"/>
      <c r="B304" s="5"/>
      <c r="C304" s="5"/>
      <c r="D304" s="105"/>
      <c r="E304" s="105"/>
      <c r="F304" s="4"/>
      <c r="G304" s="4"/>
      <c r="H304" s="4"/>
      <c r="I304" s="4"/>
      <c r="J304" s="4"/>
      <c r="K304" s="4"/>
    </row>
    <row r="305" spans="1:11">
      <c r="A305" s="322" t="s">
        <v>323</v>
      </c>
      <c r="B305" s="322"/>
      <c r="C305" s="322"/>
      <c r="D305" s="322"/>
      <c r="E305" s="4"/>
      <c r="F305" s="4"/>
      <c r="G305" s="4"/>
      <c r="H305" s="4"/>
      <c r="I305" s="4"/>
      <c r="J305" s="4"/>
      <c r="K305" s="4"/>
    </row>
    <row r="306" spans="1:11">
      <c r="A306" s="107"/>
      <c r="B306" s="107"/>
      <c r="C306" s="107"/>
      <c r="D306" s="107"/>
      <c r="E306" s="4"/>
      <c r="F306" s="4"/>
      <c r="G306" s="4"/>
      <c r="H306" s="4"/>
      <c r="I306" s="4"/>
      <c r="J306" s="4"/>
      <c r="K306" s="4"/>
    </row>
    <row r="307" spans="1:11">
      <c r="A307" s="309" t="s">
        <v>208</v>
      </c>
      <c r="B307" s="309"/>
      <c r="C307" s="309"/>
      <c r="D307" s="309"/>
      <c r="E307" s="309"/>
      <c r="F307" s="309"/>
      <c r="G307" s="4"/>
      <c r="H307" s="4"/>
      <c r="I307" s="4"/>
      <c r="J307" s="4"/>
      <c r="K307" s="4"/>
    </row>
    <row r="308" spans="1:11">
      <c r="A308" s="309" t="s">
        <v>282</v>
      </c>
      <c r="B308" s="309"/>
      <c r="C308" s="309"/>
      <c r="D308" s="309"/>
      <c r="E308" s="309"/>
      <c r="F308" s="309"/>
      <c r="G308" s="4"/>
      <c r="H308" s="4"/>
      <c r="I308" s="4"/>
      <c r="J308" s="4"/>
      <c r="K308" s="4"/>
    </row>
    <row r="309" spans="1:11">
      <c r="A309" s="3"/>
      <c r="B309" s="3"/>
      <c r="C309" s="3"/>
      <c r="D309" s="3"/>
      <c r="E309" s="3"/>
      <c r="F309" s="3"/>
      <c r="G309" s="4"/>
      <c r="H309" s="4"/>
      <c r="I309" s="4"/>
      <c r="J309" s="4"/>
      <c r="K309" s="4"/>
    </row>
    <row r="310" spans="1:11">
      <c r="A310" s="309" t="s">
        <v>281</v>
      </c>
      <c r="B310" s="309"/>
      <c r="C310" s="309"/>
      <c r="D310" s="308"/>
      <c r="E310" s="308"/>
      <c r="F310" s="4"/>
      <c r="G310" s="4"/>
      <c r="H310" s="4"/>
      <c r="I310" s="4"/>
      <c r="J310" s="4"/>
      <c r="K310" s="4"/>
    </row>
    <row r="311" spans="1:11">
      <c r="A311" s="309" t="s">
        <v>283</v>
      </c>
      <c r="B311" s="309"/>
      <c r="C311" s="309"/>
      <c r="D311" s="4"/>
      <c r="E311" s="4"/>
      <c r="F311" s="4"/>
      <c r="G311" s="4"/>
      <c r="H311" s="4"/>
      <c r="I311" s="4"/>
      <c r="J311" s="4"/>
      <c r="K311" s="4"/>
    </row>
    <row r="312" spans="1:11">
      <c r="A312" s="309" t="s">
        <v>209</v>
      </c>
      <c r="B312" s="309"/>
      <c r="C312" s="309"/>
      <c r="D312" s="4"/>
      <c r="E312" s="4"/>
      <c r="F312" s="4"/>
      <c r="G312" s="4"/>
      <c r="H312" s="4"/>
      <c r="I312" s="4"/>
      <c r="J312" s="4"/>
      <c r="K312" s="4"/>
    </row>
    <row r="313" spans="1:11">
      <c r="A313" s="309" t="s">
        <v>284</v>
      </c>
      <c r="B313" s="309"/>
      <c r="C313" s="309"/>
      <c r="D313" s="309"/>
      <c r="E313" s="309"/>
      <c r="F313" s="309"/>
      <c r="G313" s="308"/>
      <c r="H313" s="4"/>
      <c r="I313" s="4"/>
      <c r="J313" s="4"/>
      <c r="K313" s="4"/>
    </row>
    <row r="314" spans="1:11">
      <c r="A314" s="309" t="s">
        <v>210</v>
      </c>
      <c r="B314" s="309"/>
      <c r="C314" s="309"/>
      <c r="D314" s="309"/>
      <c r="E314" s="309"/>
      <c r="F314" s="309"/>
      <c r="G314" s="4"/>
      <c r="H314" s="4"/>
      <c r="I314" s="4"/>
      <c r="J314" s="4"/>
      <c r="K314" s="4"/>
    </row>
    <row r="315" spans="1:11">
      <c r="A315" s="309" t="s">
        <v>350</v>
      </c>
      <c r="B315" s="309"/>
      <c r="C315" s="309"/>
      <c r="D315" s="309"/>
      <c r="E315" s="309"/>
      <c r="F315" s="308"/>
      <c r="G315" s="4"/>
      <c r="H315" s="4"/>
      <c r="I315" s="4"/>
      <c r="J315" s="4"/>
      <c r="K315" s="4"/>
    </row>
    <row r="316" spans="1:11">
      <c r="A316" s="3"/>
      <c r="B316" s="3"/>
      <c r="C316" s="3"/>
      <c r="D316" s="3"/>
      <c r="E316" s="3"/>
      <c r="F316" s="3"/>
      <c r="G316" s="4"/>
      <c r="H316" s="4"/>
      <c r="I316" s="4"/>
      <c r="J316" s="4"/>
      <c r="K316" s="4"/>
    </row>
    <row r="317" spans="1:11">
      <c r="A317" s="322" t="s">
        <v>211</v>
      </c>
      <c r="B317" s="322"/>
      <c r="C317" s="322"/>
      <c r="D317" s="4"/>
      <c r="E317" s="4"/>
      <c r="F317" s="4"/>
      <c r="G317" s="4"/>
      <c r="H317" s="4"/>
      <c r="I317" s="4"/>
      <c r="J317" s="4"/>
      <c r="K317" s="4"/>
    </row>
    <row r="318" spans="1:11">
      <c r="A318" s="309" t="s">
        <v>212</v>
      </c>
      <c r="B318" s="309"/>
      <c r="C318" s="309"/>
      <c r="D318" s="308"/>
      <c r="E318" s="3"/>
      <c r="F318" s="4"/>
      <c r="G318" s="4"/>
      <c r="H318" s="4"/>
      <c r="I318" s="4"/>
      <c r="J318" s="4"/>
      <c r="K318" s="4"/>
    </row>
    <row r="319" spans="1:11">
      <c r="A319" s="309" t="s">
        <v>213</v>
      </c>
      <c r="B319" s="309"/>
      <c r="C319" s="309"/>
      <c r="D319" s="309"/>
      <c r="E319" s="309"/>
      <c r="F319" s="309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395" t="s">
        <v>363</v>
      </c>
      <c r="B321" s="395"/>
      <c r="C321" s="395"/>
      <c r="D321" s="395"/>
      <c r="E321" s="395"/>
      <c r="F321" s="4"/>
      <c r="G321" s="4"/>
      <c r="H321" s="4"/>
      <c r="I321" s="4"/>
      <c r="J321" s="4"/>
      <c r="K321" s="4"/>
    </row>
    <row r="322" spans="1:11">
      <c r="A322" s="322" t="s">
        <v>214</v>
      </c>
      <c r="B322" s="322"/>
      <c r="C322" s="322"/>
      <c r="D322" s="4"/>
      <c r="E322" s="4"/>
      <c r="F322" s="4"/>
      <c r="G322" s="4"/>
      <c r="H322" s="4"/>
      <c r="I322" s="4"/>
      <c r="J322" s="4"/>
      <c r="K322" s="4"/>
    </row>
    <row r="323" spans="1:11">
      <c r="A323" s="309" t="s">
        <v>215</v>
      </c>
      <c r="B323" s="309"/>
      <c r="C323" s="309"/>
      <c r="D323" s="309"/>
      <c r="E323" s="309"/>
      <c r="F323" s="309"/>
      <c r="G323" s="4"/>
      <c r="H323" s="4"/>
      <c r="I323" s="4"/>
      <c r="J323" s="4"/>
      <c r="K323" s="4"/>
    </row>
    <row r="324" spans="1:11">
      <c r="A324" s="309" t="s">
        <v>216</v>
      </c>
      <c r="B324" s="309"/>
      <c r="C324" s="309"/>
      <c r="D324" s="309"/>
      <c r="E324" s="309"/>
      <c r="F324" s="309"/>
      <c r="G324" s="308"/>
      <c r="H324" s="4"/>
      <c r="I324" s="4"/>
      <c r="J324" s="4"/>
      <c r="K324" s="4"/>
    </row>
    <row r="325" spans="1:11" ht="28.15" customHeight="1">
      <c r="A325" s="310" t="s">
        <v>217</v>
      </c>
      <c r="B325" s="310"/>
      <c r="C325" s="310"/>
      <c r="D325" s="310"/>
      <c r="E325" s="310"/>
      <c r="F325" s="310"/>
      <c r="G325" s="4"/>
      <c r="H325" s="4"/>
      <c r="I325" s="4"/>
      <c r="J325" s="4"/>
      <c r="K325" s="4"/>
    </row>
    <row r="326" spans="1:11">
      <c r="A326" s="309" t="s">
        <v>218</v>
      </c>
      <c r="B326" s="309"/>
      <c r="C326" s="309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309" t="s">
        <v>219</v>
      </c>
      <c r="C327" s="309"/>
      <c r="D327" s="309"/>
      <c r="E327" s="309"/>
      <c r="F327" s="309"/>
      <c r="G327" s="308"/>
      <c r="H327" s="4"/>
      <c r="I327" s="4"/>
      <c r="J327" s="4"/>
      <c r="K327" s="4"/>
    </row>
    <row r="328" spans="1:11">
      <c r="A328" s="309" t="s">
        <v>220</v>
      </c>
      <c r="B328" s="309"/>
      <c r="C328" s="309"/>
      <c r="D328" s="309"/>
      <c r="E328" s="309"/>
      <c r="F328" s="309"/>
      <c r="G328" s="4"/>
      <c r="H328" s="4"/>
      <c r="I328" s="4"/>
      <c r="J328" s="4"/>
      <c r="K328" s="4"/>
    </row>
    <row r="329" spans="1:11">
      <c r="A329" s="309" t="s">
        <v>221</v>
      </c>
      <c r="B329" s="309"/>
      <c r="C329" s="309"/>
      <c r="D329" s="309"/>
      <c r="E329" s="309"/>
      <c r="F329" s="309"/>
      <c r="G329" s="4"/>
      <c r="H329" s="4"/>
      <c r="I329" s="4"/>
      <c r="J329" s="4"/>
      <c r="K329" s="4"/>
    </row>
    <row r="330" spans="1:11">
      <c r="A330" s="309" t="s">
        <v>222</v>
      </c>
      <c r="B330" s="309"/>
      <c r="C330" s="309"/>
      <c r="D330" s="309"/>
      <c r="E330" s="309"/>
      <c r="F330" s="309"/>
      <c r="G330" s="4"/>
      <c r="H330" s="4"/>
      <c r="I330" s="4"/>
      <c r="J330" s="4"/>
      <c r="K330" s="4"/>
    </row>
    <row r="331" spans="1:11">
      <c r="A331" s="309" t="s">
        <v>347</v>
      </c>
      <c r="B331" s="309"/>
      <c r="C331" s="309"/>
      <c r="D331" s="309"/>
      <c r="E331" s="309"/>
      <c r="F331" s="309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322" t="s">
        <v>223</v>
      </c>
      <c r="B333" s="322"/>
      <c r="C333" s="322"/>
      <c r="D333" s="4"/>
      <c r="E333" s="4"/>
      <c r="F333" s="4"/>
      <c r="G333" s="4"/>
      <c r="H333" s="4"/>
      <c r="I333" s="4"/>
      <c r="J333" s="4"/>
      <c r="K333" s="4"/>
    </row>
    <row r="334" spans="1:11">
      <c r="A334" s="309" t="s">
        <v>224</v>
      </c>
      <c r="B334" s="309"/>
      <c r="C334" s="309"/>
      <c r="D334" s="309"/>
      <c r="E334" s="309"/>
      <c r="F334" s="309"/>
      <c r="G334" s="4"/>
      <c r="H334" s="4"/>
      <c r="I334" s="4"/>
      <c r="J334" s="4"/>
      <c r="K334" s="4"/>
    </row>
    <row r="335" spans="1:11">
      <c r="A335" s="309" t="s">
        <v>225</v>
      </c>
      <c r="B335" s="309"/>
      <c r="C335" s="309"/>
      <c r="D335" s="309"/>
      <c r="E335" s="309"/>
      <c r="F335" s="309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322" t="s">
        <v>226</v>
      </c>
      <c r="B337" s="322"/>
      <c r="C337" s="322"/>
      <c r="D337" s="4"/>
      <c r="E337" s="4"/>
      <c r="F337" s="4"/>
      <c r="G337" s="4"/>
      <c r="H337" s="4"/>
      <c r="I337" s="4"/>
      <c r="J337" s="4"/>
      <c r="K337" s="4"/>
    </row>
    <row r="338" spans="1:11" ht="15" customHeight="1">
      <c r="A338" s="4" t="s">
        <v>227</v>
      </c>
      <c r="B338" s="310" t="s">
        <v>285</v>
      </c>
      <c r="C338" s="310"/>
      <c r="D338" s="310"/>
      <c r="E338" s="310"/>
      <c r="F338" s="310"/>
      <c r="G338" s="312"/>
      <c r="H338" s="4"/>
      <c r="I338" s="4"/>
      <c r="J338" s="4"/>
      <c r="K338" s="4"/>
    </row>
    <row r="339" spans="1:11" ht="32.450000000000003" customHeight="1">
      <c r="A339" s="310" t="s">
        <v>353</v>
      </c>
      <c r="B339" s="310"/>
      <c r="C339" s="310"/>
      <c r="D339" s="310"/>
      <c r="E339" s="310"/>
      <c r="F339" s="310"/>
      <c r="G339" s="4"/>
      <c r="H339" s="4"/>
      <c r="I339" s="4"/>
      <c r="J339" s="4"/>
      <c r="K339" s="4"/>
    </row>
    <row r="340" spans="1:11" ht="21" customHeight="1">
      <c r="A340" s="310" t="s">
        <v>352</v>
      </c>
      <c r="B340" s="310"/>
      <c r="C340" s="310"/>
      <c r="D340" s="310"/>
      <c r="E340" s="310"/>
      <c r="F340" s="310"/>
      <c r="G340" s="4"/>
      <c r="H340" s="4"/>
      <c r="I340" s="4"/>
      <c r="J340" s="4"/>
      <c r="K340" s="4"/>
    </row>
    <row r="341" spans="1:11" ht="16.149999999999999" customHeight="1">
      <c r="A341" s="309" t="s">
        <v>354</v>
      </c>
      <c r="B341" s="309"/>
      <c r="C341" s="309"/>
      <c r="D341" s="3"/>
      <c r="E341" s="3"/>
      <c r="F341" s="4"/>
      <c r="G341" s="4"/>
      <c r="H341" s="4"/>
      <c r="I341" s="4"/>
      <c r="J341" s="4"/>
      <c r="K341" s="4"/>
    </row>
    <row r="342" spans="1:11" ht="18" customHeight="1">
      <c r="A342" s="309" t="s">
        <v>228</v>
      </c>
      <c r="B342" s="309"/>
      <c r="C342" s="309"/>
      <c r="D342" s="309"/>
      <c r="E342" s="309"/>
      <c r="F342" s="309"/>
      <c r="G342" s="4"/>
      <c r="H342" s="4"/>
      <c r="I342" s="4"/>
      <c r="J342" s="4"/>
      <c r="K342" s="4"/>
    </row>
    <row r="343" spans="1:11" ht="34.15" customHeight="1">
      <c r="A343" s="310" t="s">
        <v>229</v>
      </c>
      <c r="B343" s="310"/>
      <c r="C343" s="310"/>
      <c r="D343" s="310"/>
      <c r="E343" s="310"/>
      <c r="F343" s="310"/>
      <c r="G343" s="4"/>
      <c r="H343" s="4"/>
      <c r="I343" s="4"/>
      <c r="J343" s="4"/>
      <c r="K343" s="4"/>
    </row>
    <row r="344" spans="1:11">
      <c r="A344" s="309"/>
      <c r="B344" s="309"/>
      <c r="C344" s="309"/>
      <c r="D344" s="309"/>
      <c r="E344" s="309"/>
      <c r="F344" s="309"/>
      <c r="G344" s="4"/>
      <c r="H344" s="4"/>
      <c r="I344" s="4"/>
      <c r="J344" s="4"/>
      <c r="K344" s="4"/>
    </row>
    <row r="345" spans="1:11" ht="15.75">
      <c r="A345" s="311" t="s">
        <v>316</v>
      </c>
      <c r="B345" s="311"/>
      <c r="C345" s="311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309" t="s">
        <v>230</v>
      </c>
      <c r="C347" s="309"/>
      <c r="D347" s="4"/>
      <c r="E347" s="4"/>
      <c r="F347" s="4"/>
      <c r="G347" s="4"/>
      <c r="H347" s="4"/>
      <c r="I347" s="4"/>
      <c r="J347" s="4"/>
      <c r="K347" s="4"/>
    </row>
    <row r="348" spans="1:11" ht="30.75" customHeight="1">
      <c r="A348" s="310" t="s">
        <v>351</v>
      </c>
      <c r="B348" s="310"/>
      <c r="C348" s="310"/>
      <c r="D348" s="310"/>
      <c r="E348" s="310"/>
      <c r="F348" s="310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5.75">
      <c r="A350" s="311" t="s">
        <v>315</v>
      </c>
      <c r="B350" s="311"/>
      <c r="C350" s="311"/>
      <c r="D350" s="311"/>
      <c r="E350" s="311"/>
      <c r="F350" s="311"/>
      <c r="G350" s="311"/>
      <c r="H350" s="311"/>
      <c r="I350" s="4"/>
      <c r="J350" s="4"/>
      <c r="K350" s="4"/>
    </row>
    <row r="351" spans="1:11">
      <c r="A351" s="309" t="s">
        <v>231</v>
      </c>
      <c r="B351" s="309"/>
      <c r="C351" s="309"/>
      <c r="D351" s="309"/>
      <c r="E351" s="309"/>
      <c r="F351" s="309"/>
      <c r="G351" s="309"/>
      <c r="H351" s="4"/>
      <c r="I351" s="4"/>
      <c r="J351" s="4"/>
      <c r="K351" s="4"/>
    </row>
    <row r="352" spans="1:11">
      <c r="A352" s="309" t="s">
        <v>232</v>
      </c>
      <c r="B352" s="309"/>
      <c r="C352" s="309"/>
      <c r="D352" s="309"/>
      <c r="E352" s="309"/>
      <c r="F352" s="309"/>
      <c r="G352" s="4"/>
      <c r="H352" s="4"/>
      <c r="I352" s="4"/>
      <c r="J352" s="4"/>
      <c r="K352" s="4"/>
    </row>
    <row r="353" spans="1:11">
      <c r="A353" s="309" t="s">
        <v>233</v>
      </c>
      <c r="B353" s="309"/>
      <c r="C353" s="309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5.75">
      <c r="A355" s="311" t="s">
        <v>368</v>
      </c>
      <c r="B355" s="311"/>
      <c r="C355" s="311"/>
      <c r="D355" s="5"/>
      <c r="E355" s="5"/>
      <c r="F355" s="4"/>
      <c r="G355" s="4"/>
      <c r="H355" s="4"/>
      <c r="I355" s="4"/>
      <c r="J355" s="4"/>
      <c r="K355" s="4"/>
    </row>
    <row r="356" spans="1:11" ht="28.5" customHeight="1">
      <c r="A356" s="310" t="s">
        <v>359</v>
      </c>
      <c r="B356" s="310"/>
      <c r="C356" s="310"/>
      <c r="D356" s="310"/>
      <c r="E356" s="310"/>
      <c r="F356" s="310"/>
      <c r="G356" s="312"/>
      <c r="H356" s="4"/>
      <c r="I356" s="4"/>
      <c r="J356" s="4"/>
      <c r="K356" s="4"/>
    </row>
    <row r="357" spans="1:11">
      <c r="A357" s="309" t="s">
        <v>234</v>
      </c>
      <c r="B357" s="309"/>
      <c r="C357" s="309"/>
      <c r="D357" s="308"/>
      <c r="E357" s="308"/>
      <c r="F357" s="4"/>
      <c r="G357" s="4"/>
      <c r="H357" s="4"/>
      <c r="I357" s="4"/>
      <c r="J357" s="4"/>
      <c r="K357" s="4"/>
    </row>
    <row r="358" spans="1:11">
      <c r="A358" s="309"/>
      <c r="B358" s="308"/>
      <c r="C358" s="308"/>
      <c r="D358" s="308"/>
      <c r="E358" s="308"/>
      <c r="F358" s="308"/>
      <c r="G358" s="4"/>
      <c r="H358" s="4"/>
      <c r="I358" s="4"/>
      <c r="J358" s="4"/>
      <c r="K358" s="4"/>
    </row>
    <row r="359" spans="1:11" ht="15.75">
      <c r="A359" s="311" t="s">
        <v>270</v>
      </c>
      <c r="B359" s="311"/>
      <c r="C359" s="311"/>
      <c r="D359" s="311"/>
      <c r="E359" s="311"/>
      <c r="F359" s="4"/>
      <c r="G359" s="4"/>
      <c r="H359" s="4"/>
      <c r="I359" s="4"/>
      <c r="J359" s="4"/>
      <c r="K359" s="4"/>
    </row>
    <row r="360" spans="1:11" ht="15.75" thickBo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48.75" thickTop="1" thickBot="1">
      <c r="A361" s="4"/>
      <c r="B361" s="409" t="s">
        <v>235</v>
      </c>
      <c r="C361" s="410"/>
      <c r="D361" s="108" t="s">
        <v>292</v>
      </c>
      <c r="E361" s="197" t="s">
        <v>258</v>
      </c>
      <c r="F361" s="197" t="s">
        <v>260</v>
      </c>
      <c r="G361" s="108" t="s">
        <v>261</v>
      </c>
      <c r="H361" s="4"/>
      <c r="I361" s="4"/>
      <c r="J361" s="4"/>
      <c r="K361" s="4"/>
    </row>
    <row r="362" spans="1:11" ht="15.75" thickTop="1">
      <c r="A362" s="4"/>
      <c r="B362" s="109" t="s">
        <v>236</v>
      </c>
      <c r="C362" s="110"/>
      <c r="D362" s="216">
        <v>20414</v>
      </c>
      <c r="E362" s="200">
        <v>16352</v>
      </c>
      <c r="F362" s="221">
        <v>17212</v>
      </c>
      <c r="G362" s="225">
        <v>17812</v>
      </c>
      <c r="H362" s="4"/>
      <c r="I362" s="4"/>
      <c r="J362" s="4"/>
      <c r="K362" s="4"/>
    </row>
    <row r="363" spans="1:11">
      <c r="A363" s="4"/>
      <c r="B363" s="24" t="s">
        <v>237</v>
      </c>
      <c r="C363" s="112"/>
      <c r="D363" s="217">
        <v>6010</v>
      </c>
      <c r="E363" s="291">
        <v>7640</v>
      </c>
      <c r="F363" s="222">
        <v>6100</v>
      </c>
      <c r="G363" s="226">
        <v>6250</v>
      </c>
      <c r="H363" s="4"/>
      <c r="I363" s="4"/>
      <c r="J363" s="4"/>
      <c r="K363" s="4"/>
    </row>
    <row r="364" spans="1:11">
      <c r="A364" s="4"/>
      <c r="B364" s="24" t="s">
        <v>238</v>
      </c>
      <c r="C364" s="112"/>
      <c r="D364" s="217">
        <v>6920</v>
      </c>
      <c r="E364" s="220">
        <v>1910</v>
      </c>
      <c r="F364" s="222">
        <v>2010</v>
      </c>
      <c r="G364" s="226">
        <v>2110</v>
      </c>
      <c r="H364" s="4"/>
      <c r="I364" s="4"/>
      <c r="J364" s="4"/>
      <c r="K364" s="4"/>
    </row>
    <row r="365" spans="1:11">
      <c r="A365" s="4"/>
      <c r="B365" s="24" t="s">
        <v>239</v>
      </c>
      <c r="C365" s="112"/>
      <c r="D365" s="217">
        <v>21930</v>
      </c>
      <c r="E365" s="291">
        <v>23830</v>
      </c>
      <c r="F365" s="222">
        <v>22130</v>
      </c>
      <c r="G365" s="226">
        <v>22630</v>
      </c>
      <c r="H365" s="4"/>
      <c r="I365" s="4"/>
      <c r="J365" s="4"/>
      <c r="K365" s="4"/>
    </row>
    <row r="366" spans="1:11">
      <c r="A366" s="4"/>
      <c r="B366" s="24" t="s">
        <v>240</v>
      </c>
      <c r="C366" s="112"/>
      <c r="D366" s="217">
        <v>5904</v>
      </c>
      <c r="E366" s="220">
        <v>6000</v>
      </c>
      <c r="F366" s="222">
        <v>6000</v>
      </c>
      <c r="G366" s="226">
        <v>6000</v>
      </c>
      <c r="H366" s="4"/>
      <c r="I366" s="4"/>
      <c r="J366" s="4"/>
      <c r="K366" s="4"/>
    </row>
    <row r="367" spans="1:11">
      <c r="A367" s="4"/>
      <c r="B367" s="24" t="s">
        <v>241</v>
      </c>
      <c r="C367" s="112"/>
      <c r="D367" s="217">
        <v>14371</v>
      </c>
      <c r="E367" s="111">
        <v>14858</v>
      </c>
      <c r="F367" s="222">
        <v>13100</v>
      </c>
      <c r="G367" s="226">
        <v>13100</v>
      </c>
      <c r="H367" s="4"/>
      <c r="I367" s="4"/>
      <c r="J367" s="4"/>
      <c r="K367" s="4"/>
    </row>
    <row r="368" spans="1:11" ht="15.75" thickBot="1">
      <c r="A368" s="4"/>
      <c r="B368" s="31" t="s">
        <v>242</v>
      </c>
      <c r="C368" s="113"/>
      <c r="D368" s="218">
        <v>20012</v>
      </c>
      <c r="E368" s="111">
        <v>18612</v>
      </c>
      <c r="F368" s="223">
        <v>16212</v>
      </c>
      <c r="G368" s="227">
        <v>16312</v>
      </c>
      <c r="H368" s="4"/>
      <c r="I368" s="4"/>
      <c r="J368" s="4"/>
      <c r="K368" s="4"/>
    </row>
    <row r="369" spans="1:11" ht="19.5" thickTop="1" thickBot="1">
      <c r="A369" s="4"/>
      <c r="B369" s="114" t="s">
        <v>243</v>
      </c>
      <c r="C369" s="115"/>
      <c r="D369" s="219">
        <f>SUM(D362:D368)</f>
        <v>95561</v>
      </c>
      <c r="E369" s="201">
        <f>SUM(E362:E368)</f>
        <v>89202</v>
      </c>
      <c r="F369" s="199">
        <f>SUM(F362:F368)</f>
        <v>82764</v>
      </c>
      <c r="G369" s="116">
        <f>SUM(G362:G368)</f>
        <v>84214</v>
      </c>
      <c r="H369" s="4"/>
      <c r="I369" s="4"/>
      <c r="J369" s="4"/>
      <c r="K369" s="4"/>
    </row>
    <row r="370" spans="1:11" ht="15.75" thickTop="1">
      <c r="A370" s="4"/>
      <c r="B370" s="4"/>
      <c r="C370" s="4"/>
      <c r="D370" s="4"/>
      <c r="E370" s="4"/>
      <c r="F370" s="92"/>
      <c r="G370" s="92"/>
      <c r="H370" s="4"/>
      <c r="I370" s="4"/>
      <c r="J370" s="4"/>
      <c r="K370" s="4"/>
    </row>
    <row r="371" spans="1:11" ht="15.75">
      <c r="A371" s="311" t="s">
        <v>244</v>
      </c>
      <c r="B371" s="311"/>
      <c r="C371" s="311"/>
      <c r="D371" s="311"/>
      <c r="E371" s="308"/>
      <c r="F371" s="7"/>
      <c r="G371" s="4"/>
      <c r="H371" s="4"/>
      <c r="I371" s="4"/>
      <c r="J371" s="4"/>
      <c r="K371" s="4"/>
    </row>
    <row r="372" spans="1:11" ht="15.75" thickBot="1">
      <c r="A372" s="4"/>
      <c r="B372" s="4"/>
      <c r="C372" s="4"/>
      <c r="E372" s="4"/>
      <c r="F372" s="117"/>
      <c r="G372" s="4"/>
      <c r="H372" s="4"/>
      <c r="I372" s="4"/>
      <c r="J372" s="4"/>
      <c r="K372" s="4"/>
    </row>
    <row r="373" spans="1:11" ht="19.5" thickTop="1" thickBot="1">
      <c r="A373" s="397" t="s">
        <v>245</v>
      </c>
      <c r="B373" s="398"/>
      <c r="C373" s="399"/>
      <c r="E373" s="224"/>
      <c r="F373" s="4"/>
      <c r="G373" s="4"/>
      <c r="H373" s="4"/>
      <c r="I373" s="4"/>
      <c r="J373" s="4"/>
      <c r="K373" s="4"/>
    </row>
    <row r="374" spans="1:11" ht="64.5" thickTop="1" thickBot="1">
      <c r="A374" s="102"/>
      <c r="B374" s="400" t="s">
        <v>235</v>
      </c>
      <c r="C374" s="401"/>
      <c r="D374" s="108" t="s">
        <v>271</v>
      </c>
      <c r="E374" s="108" t="s">
        <v>258</v>
      </c>
      <c r="F374" s="202"/>
      <c r="G374" s="4"/>
      <c r="H374" s="4"/>
      <c r="I374" s="4"/>
      <c r="J374" s="4"/>
      <c r="K374" s="4"/>
    </row>
    <row r="375" spans="1:11" ht="19.5" thickTop="1" thickBot="1">
      <c r="A375" s="102"/>
      <c r="B375" s="402" t="s">
        <v>246</v>
      </c>
      <c r="C375" s="399"/>
      <c r="D375" s="118">
        <v>2274</v>
      </c>
      <c r="E375" s="119">
        <v>0</v>
      </c>
      <c r="F375" s="203"/>
      <c r="G375" s="4"/>
      <c r="H375" s="4"/>
      <c r="I375" s="4"/>
      <c r="J375" s="4"/>
      <c r="K375" s="4"/>
    </row>
    <row r="376" spans="1:11" ht="19.5" thickTop="1" thickBot="1">
      <c r="A376" s="102"/>
      <c r="B376" s="390" t="s">
        <v>243</v>
      </c>
      <c r="C376" s="399"/>
      <c r="D376" s="120">
        <v>2274</v>
      </c>
      <c r="E376" s="116">
        <f>SUM(E375)</f>
        <v>0</v>
      </c>
      <c r="F376" s="204"/>
      <c r="G376" s="4"/>
      <c r="H376" s="4"/>
      <c r="I376" s="4"/>
      <c r="J376" s="4"/>
      <c r="K376" s="4"/>
    </row>
    <row r="377" spans="1:11" ht="15.75" thickTop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5.75">
      <c r="A378" s="121" t="s">
        <v>247</v>
      </c>
      <c r="B378" s="121"/>
      <c r="C378" s="121"/>
      <c r="D378" s="4"/>
      <c r="E378" s="4"/>
      <c r="F378" s="4"/>
      <c r="G378" s="4"/>
      <c r="H378" s="4"/>
      <c r="I378" s="4"/>
      <c r="J378" s="4"/>
      <c r="K378" s="4"/>
    </row>
    <row r="379" spans="1:11" ht="15.75" thickBo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48.75" thickTop="1" thickBot="1">
      <c r="A380" s="4"/>
      <c r="B380" s="122" t="s">
        <v>235</v>
      </c>
      <c r="C380" s="123"/>
      <c r="D380" s="108" t="s">
        <v>292</v>
      </c>
      <c r="E380" s="108" t="s">
        <v>258</v>
      </c>
      <c r="F380" s="197" t="s">
        <v>260</v>
      </c>
      <c r="G380" s="108" t="s">
        <v>261</v>
      </c>
      <c r="H380" s="4"/>
      <c r="I380" s="4"/>
      <c r="J380" s="4"/>
      <c r="K380" s="4"/>
    </row>
    <row r="381" spans="1:11" ht="15.75" thickTop="1">
      <c r="A381" s="4"/>
      <c r="B381" s="369" t="s">
        <v>248</v>
      </c>
      <c r="C381" s="396"/>
      <c r="D381" s="124">
        <v>3070</v>
      </c>
      <c r="E381" s="125">
        <v>3364</v>
      </c>
      <c r="F381" s="228">
        <v>3364</v>
      </c>
      <c r="G381" s="198">
        <v>3364</v>
      </c>
      <c r="H381" s="4"/>
      <c r="I381" s="4"/>
      <c r="J381" s="4"/>
      <c r="K381" s="4"/>
    </row>
    <row r="382" spans="1:11">
      <c r="A382" s="4"/>
      <c r="B382" s="369" t="s">
        <v>249</v>
      </c>
      <c r="C382" s="396"/>
      <c r="D382" s="124">
        <v>20082</v>
      </c>
      <c r="E382" s="125">
        <v>20450</v>
      </c>
      <c r="F382" s="228">
        <v>20550</v>
      </c>
      <c r="G382" s="226">
        <v>20550</v>
      </c>
      <c r="H382" s="4"/>
      <c r="I382" s="4"/>
      <c r="J382" s="4"/>
      <c r="K382" s="4"/>
    </row>
    <row r="383" spans="1:11" ht="15.75" thickBot="1">
      <c r="A383" s="4"/>
      <c r="B383" s="403" t="s">
        <v>241</v>
      </c>
      <c r="C383" s="404"/>
      <c r="D383" s="126">
        <v>1814</v>
      </c>
      <c r="E383" s="127">
        <v>1670</v>
      </c>
      <c r="F383" s="228">
        <v>1670</v>
      </c>
      <c r="G383" s="198">
        <v>1670</v>
      </c>
      <c r="H383" s="4"/>
      <c r="I383" s="4"/>
      <c r="J383" s="4"/>
      <c r="K383" s="4"/>
    </row>
    <row r="384" spans="1:11" ht="19.5" thickTop="1" thickBot="1">
      <c r="A384" s="4"/>
      <c r="B384" s="390" t="s">
        <v>250</v>
      </c>
      <c r="C384" s="392"/>
      <c r="D384" s="128">
        <v>24966</v>
      </c>
      <c r="E384" s="116">
        <f>SUM(E381:E383)</f>
        <v>25484</v>
      </c>
      <c r="F384" s="116">
        <f>SUM(F381:F383)</f>
        <v>25584</v>
      </c>
      <c r="G384" s="116">
        <f>SUM(G381:G383)</f>
        <v>25584</v>
      </c>
      <c r="H384" s="4"/>
      <c r="I384" s="4"/>
      <c r="J384" s="4"/>
      <c r="K384" s="4"/>
    </row>
    <row r="385" spans="1:11" ht="15.75" thickTop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309" t="s">
        <v>251</v>
      </c>
      <c r="B386" s="309"/>
      <c r="C386" s="309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5.75">
      <c r="A388" s="311" t="s">
        <v>365</v>
      </c>
      <c r="B388" s="311"/>
      <c r="C388" s="311"/>
      <c r="D388" s="311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93"/>
      <c r="E389" s="4"/>
      <c r="F389" s="4"/>
      <c r="G389" s="4"/>
      <c r="H389" s="4"/>
      <c r="I389" s="4"/>
      <c r="J389" s="4"/>
      <c r="K389" s="4"/>
    </row>
    <row r="390" spans="1:11">
      <c r="A390" s="322" t="s">
        <v>252</v>
      </c>
      <c r="B390" s="322"/>
      <c r="C390" s="322"/>
      <c r="D390" s="4"/>
      <c r="E390" s="4"/>
      <c r="F390" s="4"/>
      <c r="G390" s="4"/>
      <c r="H390" s="4"/>
      <c r="I390" s="4"/>
      <c r="J390" s="4"/>
      <c r="K390" s="4"/>
    </row>
    <row r="391" spans="1:11" ht="32.25" customHeight="1">
      <c r="A391" s="310" t="s">
        <v>253</v>
      </c>
      <c r="B391" s="310"/>
      <c r="C391" s="310"/>
      <c r="D391" s="310"/>
      <c r="E391" s="310"/>
      <c r="F391" s="310"/>
      <c r="G391" s="312"/>
      <c r="H391" s="4"/>
      <c r="I391" s="4"/>
      <c r="J391" s="4"/>
      <c r="K391" s="4"/>
    </row>
    <row r="392" spans="1:11" ht="32.25" customHeight="1">
      <c r="A392" s="310" t="s">
        <v>355</v>
      </c>
      <c r="B392" s="310"/>
      <c r="C392" s="310"/>
      <c r="D392" s="310"/>
      <c r="E392" s="310"/>
      <c r="F392" s="310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8.600000000000001" customHeight="1">
      <c r="A394" s="311" t="s">
        <v>332</v>
      </c>
      <c r="B394" s="311"/>
      <c r="C394" s="311"/>
      <c r="D394" s="311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21.6" customHeight="1">
      <c r="A396" s="309" t="s">
        <v>254</v>
      </c>
      <c r="B396" s="309"/>
      <c r="C396" s="309"/>
      <c r="D396" s="309"/>
      <c r="E396" s="309"/>
      <c r="F396" s="309"/>
      <c r="G396" s="4"/>
      <c r="H396" s="4"/>
      <c r="I396" s="4"/>
      <c r="J396" s="4"/>
      <c r="K396" s="4"/>
    </row>
    <row r="397" spans="1:11" ht="63" customHeight="1">
      <c r="A397" s="310" t="s">
        <v>356</v>
      </c>
      <c r="B397" s="310"/>
      <c r="C397" s="310"/>
      <c r="D397" s="310"/>
      <c r="E397" s="310"/>
      <c r="F397" s="310"/>
      <c r="G397" s="117"/>
      <c r="H397" s="117"/>
      <c r="I397" s="4"/>
      <c r="J397" s="4"/>
      <c r="K397" s="4"/>
    </row>
    <row r="398" spans="1:11" ht="15.6" customHeight="1">
      <c r="A398" s="310"/>
      <c r="B398" s="312"/>
      <c r="C398" s="312"/>
      <c r="D398" s="312"/>
      <c r="E398" s="312"/>
      <c r="F398" s="312"/>
      <c r="G398" s="117"/>
      <c r="H398" s="117"/>
      <c r="I398" s="4"/>
      <c r="J398" s="4"/>
      <c r="K398" s="4"/>
    </row>
    <row r="399" spans="1:11" ht="47.45" customHeight="1">
      <c r="A399" s="310" t="s">
        <v>329</v>
      </c>
      <c r="B399" s="312"/>
      <c r="C399" s="312"/>
      <c r="D399" s="312"/>
      <c r="E399" s="312"/>
      <c r="F399" s="312"/>
      <c r="G399" s="117"/>
      <c r="H399" s="117"/>
      <c r="I399" s="4"/>
      <c r="J399" s="4"/>
      <c r="K399" s="4"/>
    </row>
    <row r="400" spans="1:11">
      <c r="A400" s="405" t="s">
        <v>367</v>
      </c>
      <c r="B400" s="405"/>
      <c r="C400" s="405"/>
      <c r="D400" s="405"/>
      <c r="E400" s="405"/>
      <c r="F400" s="405"/>
      <c r="G400" s="4"/>
      <c r="H400" s="4"/>
      <c r="I400" s="4"/>
      <c r="J400" s="4"/>
      <c r="K400" s="4"/>
    </row>
    <row r="401" spans="1:11">
      <c r="A401" s="405"/>
      <c r="B401" s="405"/>
      <c r="C401" s="405"/>
      <c r="D401" s="405"/>
      <c r="E401" s="405"/>
      <c r="F401" s="405"/>
      <c r="G401" s="4"/>
      <c r="H401" s="4"/>
      <c r="I401" s="4"/>
      <c r="J401" s="4"/>
      <c r="K401" s="4"/>
    </row>
    <row r="402" spans="1:11" ht="18">
      <c r="A402" s="129"/>
      <c r="B402" s="129"/>
      <c r="C402" s="129"/>
      <c r="D402" s="129"/>
      <c r="E402" s="129"/>
      <c r="F402" s="129"/>
      <c r="G402" s="4"/>
      <c r="H402" s="4"/>
      <c r="I402" s="4"/>
      <c r="J402" s="4"/>
      <c r="K402" s="4"/>
    </row>
    <row r="403" spans="1:11" ht="34.15" customHeight="1">
      <c r="A403" s="319" t="s">
        <v>305</v>
      </c>
      <c r="B403" s="320"/>
      <c r="C403" s="320"/>
      <c r="D403" s="320"/>
      <c r="E403" s="312"/>
      <c r="F403" s="312"/>
      <c r="G403" s="4"/>
      <c r="H403" s="4"/>
      <c r="I403" s="4"/>
      <c r="J403" s="4"/>
      <c r="K403" s="4"/>
    </row>
    <row r="404" spans="1:11" ht="18">
      <c r="A404" s="319" t="s">
        <v>369</v>
      </c>
      <c r="B404" s="320"/>
      <c r="C404" s="320"/>
      <c r="D404" s="320"/>
      <c r="E404" s="129"/>
      <c r="F404" s="129" t="s">
        <v>255</v>
      </c>
      <c r="G404" s="4"/>
      <c r="H404" s="4"/>
      <c r="I404" s="4"/>
      <c r="J404" s="4"/>
      <c r="K404" s="4"/>
    </row>
    <row r="405" spans="1:11" ht="17.45" customHeight="1">
      <c r="F405" t="s">
        <v>256</v>
      </c>
      <c r="I405" s="4"/>
      <c r="J405" s="4"/>
      <c r="K405" s="4"/>
    </row>
    <row r="406" spans="1:11" ht="15" customHeight="1">
      <c r="F406" t="s">
        <v>257</v>
      </c>
    </row>
    <row r="409" spans="1:11" ht="18.75">
      <c r="A409" s="406"/>
      <c r="B409" s="406"/>
      <c r="C409" s="406"/>
      <c r="D409" s="406"/>
      <c r="E409" s="406"/>
      <c r="F409" s="406"/>
    </row>
    <row r="410" spans="1:11" ht="18.75">
      <c r="A410" s="130"/>
      <c r="B410" s="130"/>
      <c r="C410" s="130"/>
    </row>
  </sheetData>
  <mergeCells count="206">
    <mergeCell ref="A348:F348"/>
    <mergeCell ref="A350:H350"/>
    <mergeCell ref="B361:C361"/>
    <mergeCell ref="A351:G351"/>
    <mergeCell ref="A352:F352"/>
    <mergeCell ref="A353:C353"/>
    <mergeCell ref="A355:C355"/>
    <mergeCell ref="A228:F228"/>
    <mergeCell ref="A231:F231"/>
    <mergeCell ref="A371:E371"/>
    <mergeCell ref="A356:G356"/>
    <mergeCell ref="A357:E357"/>
    <mergeCell ref="A343:F343"/>
    <mergeCell ref="A344:F344"/>
    <mergeCell ref="A345:C345"/>
    <mergeCell ref="B347:C347"/>
    <mergeCell ref="A359:E359"/>
    <mergeCell ref="A339:F339"/>
    <mergeCell ref="A341:C341"/>
    <mergeCell ref="A236:G236"/>
    <mergeCell ref="B241:G241"/>
    <mergeCell ref="A243:G243"/>
    <mergeCell ref="A242:G242"/>
    <mergeCell ref="B338:G338"/>
    <mergeCell ref="A328:F328"/>
    <mergeCell ref="A329:F329"/>
    <mergeCell ref="A330:F330"/>
    <mergeCell ref="A331:F331"/>
    <mergeCell ref="A333:C333"/>
    <mergeCell ref="A334:F334"/>
    <mergeCell ref="A335:F335"/>
    <mergeCell ref="A337:C337"/>
    <mergeCell ref="A400:F401"/>
    <mergeCell ref="A404:D404"/>
    <mergeCell ref="A409:F409"/>
    <mergeCell ref="A211:C211"/>
    <mergeCell ref="A392:F392"/>
    <mergeCell ref="A394:D394"/>
    <mergeCell ref="A396:F396"/>
    <mergeCell ref="A397:F397"/>
    <mergeCell ref="A398:F398"/>
    <mergeCell ref="A342:F342"/>
    <mergeCell ref="A399:F399"/>
    <mergeCell ref="B383:C383"/>
    <mergeCell ref="B384:C384"/>
    <mergeCell ref="A386:C386"/>
    <mergeCell ref="A388:D388"/>
    <mergeCell ref="A390:C390"/>
    <mergeCell ref="A324:G324"/>
    <mergeCell ref="B381:C381"/>
    <mergeCell ref="B382:C382"/>
    <mergeCell ref="A358:F358"/>
    <mergeCell ref="A391:G391"/>
    <mergeCell ref="A373:C373"/>
    <mergeCell ref="B374:C374"/>
    <mergeCell ref="B375:C375"/>
    <mergeCell ref="B376:C376"/>
    <mergeCell ref="A340:F340"/>
    <mergeCell ref="B327:G327"/>
    <mergeCell ref="A314:F314"/>
    <mergeCell ref="A317:C317"/>
    <mergeCell ref="A319:F319"/>
    <mergeCell ref="A321:E321"/>
    <mergeCell ref="A315:F315"/>
    <mergeCell ref="A322:C322"/>
    <mergeCell ref="A323:F323"/>
    <mergeCell ref="A325:F325"/>
    <mergeCell ref="A326:C326"/>
    <mergeCell ref="A305:D305"/>
    <mergeCell ref="A307:F307"/>
    <mergeCell ref="A308:F308"/>
    <mergeCell ref="A311:C311"/>
    <mergeCell ref="A312:C312"/>
    <mergeCell ref="A310:E310"/>
    <mergeCell ref="A294:C294"/>
    <mergeCell ref="A296:C296"/>
    <mergeCell ref="A297:C297"/>
    <mergeCell ref="A298:F298"/>
    <mergeCell ref="A295:D295"/>
    <mergeCell ref="A313:G313"/>
    <mergeCell ref="A299:C299"/>
    <mergeCell ref="B300:C300"/>
    <mergeCell ref="B301:C301"/>
    <mergeCell ref="B303:D303"/>
    <mergeCell ref="A293:G293"/>
    <mergeCell ref="A288:F288"/>
    <mergeCell ref="A291:F291"/>
    <mergeCell ref="B277:C277"/>
    <mergeCell ref="A279:D279"/>
    <mergeCell ref="A283:F283"/>
    <mergeCell ref="A285:E285"/>
    <mergeCell ref="B281:G281"/>
    <mergeCell ref="A282:G282"/>
    <mergeCell ref="B286:G286"/>
    <mergeCell ref="A287:G287"/>
    <mergeCell ref="A289:G289"/>
    <mergeCell ref="A290:G290"/>
    <mergeCell ref="A273:C273"/>
    <mergeCell ref="B274:C274"/>
    <mergeCell ref="B275:C275"/>
    <mergeCell ref="B276:C276"/>
    <mergeCell ref="A270:G270"/>
    <mergeCell ref="A271:G271"/>
    <mergeCell ref="B261:C261"/>
    <mergeCell ref="B262:C262"/>
    <mergeCell ref="B264:C264"/>
    <mergeCell ref="A266:C266"/>
    <mergeCell ref="B254:C254"/>
    <mergeCell ref="B256:C256"/>
    <mergeCell ref="B257:C257"/>
    <mergeCell ref="A258:C258"/>
    <mergeCell ref="B267:C267"/>
    <mergeCell ref="B268:C268"/>
    <mergeCell ref="A245:C245"/>
    <mergeCell ref="A246:F246"/>
    <mergeCell ref="A247:F247"/>
    <mergeCell ref="B259:C259"/>
    <mergeCell ref="B260:C260"/>
    <mergeCell ref="B248:F248"/>
    <mergeCell ref="A250:C250"/>
    <mergeCell ref="B251:C251"/>
    <mergeCell ref="B252:C252"/>
    <mergeCell ref="B253:C253"/>
    <mergeCell ref="A225:F225"/>
    <mergeCell ref="A234:F234"/>
    <mergeCell ref="A235:F235"/>
    <mergeCell ref="A237:C237"/>
    <mergeCell ref="A239:C239"/>
    <mergeCell ref="A244:F244"/>
    <mergeCell ref="A227:G227"/>
    <mergeCell ref="A229:G229"/>
    <mergeCell ref="A230:G230"/>
    <mergeCell ref="A232:G232"/>
    <mergeCell ref="A193:C193"/>
    <mergeCell ref="A194:C194"/>
    <mergeCell ref="A203:C203"/>
    <mergeCell ref="A209:C209"/>
    <mergeCell ref="A212:C212"/>
    <mergeCell ref="A233:F233"/>
    <mergeCell ref="A215:C215"/>
    <mergeCell ref="A216:C216"/>
    <mergeCell ref="A217:C217"/>
    <mergeCell ref="A223:D223"/>
    <mergeCell ref="A152:C152"/>
    <mergeCell ref="A154:C154"/>
    <mergeCell ref="A213:C213"/>
    <mergeCell ref="A214:C214"/>
    <mergeCell ref="F220:G220"/>
    <mergeCell ref="A158:C158"/>
    <mergeCell ref="A177:C177"/>
    <mergeCell ref="A188:C188"/>
    <mergeCell ref="A190:C190"/>
    <mergeCell ref="A192:C192"/>
    <mergeCell ref="A156:C156"/>
    <mergeCell ref="A157:C157"/>
    <mergeCell ref="A94:C94"/>
    <mergeCell ref="A96:C96"/>
    <mergeCell ref="A99:C99"/>
    <mergeCell ref="A102:C102"/>
    <mergeCell ref="A103:C103"/>
    <mergeCell ref="A106:C106"/>
    <mergeCell ref="A149:C149"/>
    <mergeCell ref="A150:C150"/>
    <mergeCell ref="A79:C79"/>
    <mergeCell ref="A35:C35"/>
    <mergeCell ref="A37:C37"/>
    <mergeCell ref="A38:C38"/>
    <mergeCell ref="A40:C40"/>
    <mergeCell ref="A41:C41"/>
    <mergeCell ref="A45:C45"/>
    <mergeCell ref="A57:C57"/>
    <mergeCell ref="A31:B31"/>
    <mergeCell ref="A32:B32"/>
    <mergeCell ref="A33:B33"/>
    <mergeCell ref="A28:C28"/>
    <mergeCell ref="A71:C71"/>
    <mergeCell ref="A74:C74"/>
    <mergeCell ref="A58:C58"/>
    <mergeCell ref="A70:C70"/>
    <mergeCell ref="A403:F403"/>
    <mergeCell ref="A318:D318"/>
    <mergeCell ref="A34:B34"/>
    <mergeCell ref="A22:F22"/>
    <mergeCell ref="A24:F24"/>
    <mergeCell ref="A25:F25"/>
    <mergeCell ref="A26:F26"/>
    <mergeCell ref="A27:F27"/>
    <mergeCell ref="A10:F10"/>
    <mergeCell ref="A12:F12"/>
    <mergeCell ref="A14:F14"/>
    <mergeCell ref="A11:H11"/>
    <mergeCell ref="A1:D1"/>
    <mergeCell ref="A3:D3"/>
    <mergeCell ref="A4:F4"/>
    <mergeCell ref="A5:F5"/>
    <mergeCell ref="A9:G9"/>
    <mergeCell ref="A30:B30"/>
    <mergeCell ref="A17:C17"/>
    <mergeCell ref="A19:F19"/>
    <mergeCell ref="A20:C20"/>
    <mergeCell ref="A21:F21"/>
    <mergeCell ref="A6:F6"/>
    <mergeCell ref="A7:F7"/>
    <mergeCell ref="A15:F15"/>
    <mergeCell ref="A16:F16"/>
    <mergeCell ref="A8:C8"/>
  </mergeCells>
  <phoneticPr fontId="0" type="noConversion"/>
  <pageMargins left="0.98425196850393704" right="0.98425196850393704" top="0.74803149606299213" bottom="0.74803149606299213" header="0.31496062992125984" footer="0.31496062992125984"/>
  <pageSetup paperSize="9" scale="76" orientation="landscape" r:id="rId1"/>
  <rowBreaks count="12" manualBreakCount="12">
    <brk id="34" max="6" man="1"/>
    <brk id="69" max="6" man="1"/>
    <brk id="101" max="6" man="1"/>
    <brk id="154" max="6" man="1"/>
    <brk id="176" max="6" man="1"/>
    <brk id="191" max="6" man="1"/>
    <brk id="221" max="6" man="1"/>
    <brk id="260" max="6" man="1"/>
    <brk id="301" max="6" man="1"/>
    <brk id="339" max="6" man="1"/>
    <brk id="371" max="6" man="1"/>
    <brk id="3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Návrh roz,2012</vt:lpstr>
      <vt:lpstr>Hárok2</vt:lpstr>
      <vt:lpstr>Hárok3</vt:lpstr>
      <vt:lpstr>'Návrh roz,2012'!Oblasť_tlače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Škorníková</dc:creator>
  <cp:lastModifiedBy>Mic</cp:lastModifiedBy>
  <cp:lastPrinted>2012-02-29T07:11:24Z</cp:lastPrinted>
  <dcterms:created xsi:type="dcterms:W3CDTF">2012-01-02T17:42:03Z</dcterms:created>
  <dcterms:modified xsi:type="dcterms:W3CDTF">2012-03-02T13:45:29Z</dcterms:modified>
</cp:coreProperties>
</file>