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390" windowHeight="8130"/>
  </bookViews>
  <sheets>
    <sheet name="rok 2011" sheetId="1" r:id="rId1"/>
    <sheet name="Hárok2" sheetId="2" r:id="rId2"/>
    <sheet name="Hárok3" sheetId="3" r:id="rId3"/>
  </sheets>
  <definedNames>
    <definedName name="_xlnm.Print_Area" localSheetId="0">'rok 2011'!$A$1:$F$375</definedName>
  </definedNames>
  <calcPr calcId="114210"/>
</workbook>
</file>

<file path=xl/calcChain.xml><?xml version="1.0" encoding="utf-8"?>
<calcChain xmlns="http://schemas.openxmlformats.org/spreadsheetml/2006/main">
  <c r="E40" i="1"/>
  <c r="D136"/>
  <c r="D152"/>
  <c r="F40"/>
  <c r="C32"/>
  <c r="D163"/>
  <c r="D167"/>
  <c r="F61"/>
  <c r="F72"/>
  <c r="F75"/>
  <c r="F79"/>
  <c r="F93"/>
  <c r="F71"/>
  <c r="F98"/>
  <c r="F60"/>
  <c r="F104"/>
  <c r="F101"/>
  <c r="F51"/>
  <c r="F47"/>
  <c r="E136"/>
  <c r="E163"/>
  <c r="E183"/>
  <c r="E61"/>
  <c r="D72"/>
  <c r="E72"/>
  <c r="E75"/>
  <c r="E79"/>
  <c r="E93"/>
  <c r="E71"/>
  <c r="E98"/>
  <c r="E60"/>
  <c r="E104"/>
  <c r="E101"/>
  <c r="E51"/>
  <c r="E47"/>
  <c r="E39"/>
  <c r="E133"/>
  <c r="E182"/>
  <c r="D104"/>
  <c r="D101"/>
  <c r="D61"/>
  <c r="D79"/>
  <c r="D75"/>
  <c r="D71"/>
  <c r="D95"/>
  <c r="D98"/>
  <c r="D60"/>
  <c r="D51"/>
  <c r="D47"/>
  <c r="D39"/>
  <c r="D133"/>
  <c r="E188"/>
  <c r="F136"/>
  <c r="F163"/>
  <c r="F353"/>
  <c r="E353"/>
  <c r="F343"/>
  <c r="E343"/>
  <c r="D180"/>
  <c r="D184"/>
  <c r="D353"/>
  <c r="D343"/>
  <c r="D183"/>
  <c r="D182"/>
  <c r="E190"/>
  <c r="E192"/>
  <c r="D188"/>
  <c r="F39"/>
  <c r="F133"/>
  <c r="F182"/>
  <c r="F188"/>
</calcChain>
</file>

<file path=xl/sharedStrings.xml><?xml version="1.0" encoding="utf-8"?>
<sst xmlns="http://schemas.openxmlformats.org/spreadsheetml/2006/main" count="358" uniqueCount="343">
  <si>
    <t>zákon  č. 583/2004 Z. z  o rozpočtových pravidlách územnej samosprávy a o zmene a doplnení zákonov v znení neskorších predpisov,</t>
  </si>
  <si>
    <t xml:space="preserve">zákon  č. 523/2004 Z. z  o rozpočtových pravidlách územnej samosprávy a o zmene a doplnení zákonov v znení neskorších predpisov,  </t>
  </si>
  <si>
    <t xml:space="preserve">zákon č. 564/2004 Z.z. o rozpočtovom  určení výnosu dane z príjmov územnej samospráve a o zmene a doplnení niektorých zákonov </t>
  </si>
  <si>
    <t>nariadenie vlády č. 668/2004 Z.z. o rozdeľovaní výnosu dane z príjmov  územnej samosprávy,</t>
  </si>
  <si>
    <t>zákon  č. 369/1990 Z.z. o obecnom zriadení v znení neskorších predpisov,</t>
  </si>
  <si>
    <t>zákon  č.  582/2004  Z.z. o miestnych daniach a miestnom poplatku za komunálne odpady a drobné stavebné  odpady  v znení neskorších predpisov ,</t>
  </si>
  <si>
    <t>zákon č.  597/2003 Z.z. o financovaní základných škôl, stredných škôl a školských zariadení v znení neskorších predpisov,</t>
  </si>
  <si>
    <t xml:space="preserve">opatrenie MF SR č. MF/010752004-42 zo dňa 8.12.2004 v  znení  neskorších predpisov, ktorým sa ustanovuje druhová klasifikácia,  organizačná klasifikácia </t>
  </si>
  <si>
    <t>a ekonomická  klasifikácia  rozpočtovej klasifikácie.</t>
  </si>
  <si>
    <t xml:space="preserve">Rozpočet  mesta  Turzovky sa vnútorne člení na : </t>
  </si>
  <si>
    <t xml:space="preserve">Bežné príjmy a bežné výdavky </t>
  </si>
  <si>
    <t xml:space="preserve">Kapitálové príjmy a kapitálové výdavky </t>
  </si>
  <si>
    <t xml:space="preserve">Finančné  operácie </t>
  </si>
  <si>
    <t xml:space="preserve">a výdavkových  finačných operácií)  </t>
  </si>
  <si>
    <t xml:space="preserve">Schodok  kapitálového rozpočtu  je krytý bežnými príjmami a príjmami finančných operácií - predpokladaným  prebytkom hospodárenia </t>
  </si>
  <si>
    <t>Zostavovanie rozpočtu  je vykonávané v súlade s vytýčenými zámermi a cieľmi pre jednotlivé programy a zosumarizovaním</t>
  </si>
  <si>
    <t>Celkové rozpočtované príjmy :</t>
  </si>
  <si>
    <t xml:space="preserve">daňové  príjmy </t>
  </si>
  <si>
    <t xml:space="preserve">nedaňové príjmy </t>
  </si>
  <si>
    <t xml:space="preserve">granty a transfery </t>
  </si>
  <si>
    <t xml:space="preserve">Bežné príjmy </t>
  </si>
  <si>
    <t xml:space="preserve">v eurách </t>
  </si>
  <si>
    <t xml:space="preserve">100 Daňové príjmy </t>
  </si>
  <si>
    <t xml:space="preserve">111 Daň z príjmov fyzickej osoby </t>
  </si>
  <si>
    <t xml:space="preserve">Výnos dane z príjmov územnej samosprávy </t>
  </si>
  <si>
    <t xml:space="preserve">120 Dane z majetku </t>
  </si>
  <si>
    <t xml:space="preserve">121 Daň z nehnuteľnosti </t>
  </si>
  <si>
    <t xml:space="preserve">Z pozemkov          </t>
  </si>
  <si>
    <t xml:space="preserve">Zo stavieb </t>
  </si>
  <si>
    <t xml:space="preserve">Z bytov </t>
  </si>
  <si>
    <t xml:space="preserve">133 Dane za špecifické služby </t>
  </si>
  <si>
    <t xml:space="preserve">Za psa </t>
  </si>
  <si>
    <t xml:space="preserve">Za predajné automaty </t>
  </si>
  <si>
    <t>Za ubytovanie ( ubytov.zariadenia)</t>
  </si>
  <si>
    <t>Za užívanie verejného priestranstva (spolu)</t>
  </si>
  <si>
    <t>Za užívanie verejného priestranstva (plagáty)</t>
  </si>
  <si>
    <t>Za úžívanie verejného priestranstva (trhovisko - drobný predaj)</t>
  </si>
  <si>
    <t>Za užívanie verejného priestranstva parkovisko (Za budovou MsÚ, Zdravotnické zariadenie, Sídlisko )</t>
  </si>
  <si>
    <t>Za užívanie verejného priestranstva (rekl. miesta)</t>
  </si>
  <si>
    <t xml:space="preserve">Za komunálne odpady a drobné stav. odpady </t>
  </si>
  <si>
    <t xml:space="preserve">200 Nedaňové príjmy </t>
  </si>
  <si>
    <t xml:space="preserve">212 Príjmy z vlastníctva </t>
  </si>
  <si>
    <t xml:space="preserve">Z  prenajatých pozemkov </t>
  </si>
  <si>
    <t xml:space="preserve">Z prenajatých  budov </t>
  </si>
  <si>
    <t>Z prenajatých bytov (Klika, )</t>
  </si>
  <si>
    <t>Z nájmu bytov  v bytovom dome č. 43 /1</t>
  </si>
  <si>
    <t>Z nájmu bytov  nad školskou jedálňou  č. 540</t>
  </si>
  <si>
    <t>Z nájmu zariadenia  CZT ZŠ Turzovka a Energetika s.r.o</t>
  </si>
  <si>
    <t>Z nájmu za zariadenie Energetika  spol. s.r.o</t>
  </si>
  <si>
    <t xml:space="preserve">Z nájmu Vodovod Vyšný koniec </t>
  </si>
  <si>
    <t xml:space="preserve">Z nájmu za  služby  DS a hrobové miesta </t>
  </si>
  <si>
    <t xml:space="preserve">220 Administratívne poplatky a iné poplatky a platby </t>
  </si>
  <si>
    <t xml:space="preserve">221 Administratívne poplatky </t>
  </si>
  <si>
    <t xml:space="preserve">Spravné poplatky </t>
  </si>
  <si>
    <t xml:space="preserve">Spravné poplatky -výherné hracie prístroje </t>
  </si>
  <si>
    <t xml:space="preserve">222  Pokuty, penále a iné sankcie </t>
  </si>
  <si>
    <t>Za porušenie predpisov (priestupky)</t>
  </si>
  <si>
    <t>Za porušenie predpisov -stav. poriadok, za oneskorené úhrady DZN, Poplatok za odpad a pod.  (penále, pokuty a upomienky)</t>
  </si>
  <si>
    <t>223 Poplatky a platby z nepriemyselného a náhod.predaja a sl.</t>
  </si>
  <si>
    <t>Za dodávku vody (Klika)</t>
  </si>
  <si>
    <t>Ostatné služby (Klika)</t>
  </si>
  <si>
    <t xml:space="preserve">Ostatné poplatky </t>
  </si>
  <si>
    <t xml:space="preserve">Platby za vedenie účtovnej agendy a PaM - Školstvo </t>
  </si>
  <si>
    <t xml:space="preserve">Platby za vedenie účtovej  agendy Mikroregión </t>
  </si>
  <si>
    <t xml:space="preserve">Platby za vedenie účtovnej agendy a PaM - T - services </t>
  </si>
  <si>
    <t>Separovaný  zber (ENVIPAK)</t>
  </si>
  <si>
    <t>Sociálne nástroje SZ</t>
  </si>
  <si>
    <t xml:space="preserve">229 Ďalšie administratívne poplatky a iné poplatky a platby </t>
  </si>
  <si>
    <t xml:space="preserve">Za znečisťovanie ovzdušia </t>
  </si>
  <si>
    <t>240 Úroky z tuzemských úverov, pôžičiek a vkladov</t>
  </si>
  <si>
    <t xml:space="preserve">Z účtov finančného hospodárenia </t>
  </si>
  <si>
    <t xml:space="preserve">Z terminovaných vkladov </t>
  </si>
  <si>
    <t xml:space="preserve">292 Iné nedaňové príjmy </t>
  </si>
  <si>
    <t xml:space="preserve">Z výťažkov z lotérii  a iných podobných hier </t>
  </si>
  <si>
    <t xml:space="preserve">300 Granty a transfery </t>
  </si>
  <si>
    <t xml:space="preserve">311 Granty </t>
  </si>
  <si>
    <t xml:space="preserve">312 Transfery  v rámci verejnej správy  </t>
  </si>
  <si>
    <t xml:space="preserve">Zo ŠR ÚPSV a R - hmotná núdza - stravovanie </t>
  </si>
  <si>
    <t xml:space="preserve">Zo ŠR ÚPSV a R - hmotná núdza - školské potreby  </t>
  </si>
  <si>
    <t>Zo ŠR školstvo prenesené kompetencie  (ZŠ)</t>
  </si>
  <si>
    <t>Zo ŠR vzdelávacie poukazy (ŠK,CVČ, ZUŠ))</t>
  </si>
  <si>
    <t>Zo ŠR doprava žiakov  (ZŠ)</t>
  </si>
  <si>
    <t xml:space="preserve">Zo ŠR odchodné  zamestnancov ZŠ </t>
  </si>
  <si>
    <t xml:space="preserve">Zo ŠR dotácia - predškoláci </t>
  </si>
  <si>
    <t xml:space="preserve">Zo ŠR školský úrad - dotácia </t>
  </si>
  <si>
    <t xml:space="preserve">Zo ŠR - uzem.rozh.stav. poriadok </t>
  </si>
  <si>
    <t xml:space="preserve">Zo ŠR - životné prostredie </t>
  </si>
  <si>
    <t xml:space="preserve">Zo ŠR úsek miestnych a účelových komunikácií </t>
  </si>
  <si>
    <t xml:space="preserve">Zo ŠR na matričnú činnosť </t>
  </si>
  <si>
    <t>Zo ŠR na evidenciu obyvat. (podľa počtu ŠÚ)</t>
  </si>
  <si>
    <t>Zo  ŠR +  Europský sociálny fond -(aktivačný príspevok na rok 2010)</t>
  </si>
  <si>
    <t>Zo  ŠR +  Europský sociálny fond -(regionálna zamestnanosť na rok 2010)</t>
  </si>
  <si>
    <t xml:space="preserve">Zo ŠR - MF SR - implemetácia nákladov  - sociálne služby </t>
  </si>
  <si>
    <t>330 Zahraničné granty</t>
  </si>
  <si>
    <t xml:space="preserve">331  Bežné   -  Od medzinárodnej organizácie </t>
  </si>
  <si>
    <t xml:space="preserve">340 Zahraničné trasfery </t>
  </si>
  <si>
    <t>Bežné  príjmy  spolu :</t>
  </si>
  <si>
    <t xml:space="preserve">Kapitalové príjmy </t>
  </si>
  <si>
    <t xml:space="preserve"> v eurách  </t>
  </si>
  <si>
    <t xml:space="preserve">230 Kapitalové príjmy </t>
  </si>
  <si>
    <t>Príjmy z predaja kapit. aktív. byty (splátky)</t>
  </si>
  <si>
    <t xml:space="preserve">Príjmy z predaja garáži </t>
  </si>
  <si>
    <t xml:space="preserve">Príjmy z predaja cestných panelov </t>
  </si>
  <si>
    <t xml:space="preserve">Príjmy z predaja  - krypty </t>
  </si>
  <si>
    <t xml:space="preserve">320 Tuzemské kapitalové granty a trasfery </t>
  </si>
  <si>
    <t xml:space="preserve">Projekty -  z fondov  EÚ - infokiosky   </t>
  </si>
  <si>
    <t xml:space="preserve">Projekty - z fondov  EÚ - regenerácia sídiel </t>
  </si>
  <si>
    <t xml:space="preserve">Projekt - program cezhraničnej spolupráce SR-PR -  spolupráca hasičov </t>
  </si>
  <si>
    <t xml:space="preserve">Projekt - program cezhraničnej spolupráce SR-ČR -  spolupráca hasičov </t>
  </si>
  <si>
    <t xml:space="preserve">MŽP - eurofondy - čisté mesto bez odpadov  </t>
  </si>
  <si>
    <t xml:space="preserve">330 Zahraničné kapitalové granty </t>
  </si>
  <si>
    <t>Kapitalové príjmy   spolu   :</t>
  </si>
  <si>
    <t xml:space="preserve">Príjmové finančné operácie </t>
  </si>
  <si>
    <t xml:space="preserve"> 450  Z ostatných finančných operácií </t>
  </si>
  <si>
    <t>Prevod prostriedkov z peňaž. fondov (FR)</t>
  </si>
  <si>
    <t>Prevod prostriedkov z peňaž. fondov  FKaŠ</t>
  </si>
  <si>
    <t xml:space="preserve">Prevod prostriedkov z peňaž. fondov  Fond bytový </t>
  </si>
  <si>
    <t xml:space="preserve">Prevod prostriedkov zo  životného prostredia  </t>
  </si>
  <si>
    <t xml:space="preserve">Prevod prostriedkov z fondu sociálnych vecí </t>
  </si>
  <si>
    <t xml:space="preserve">510 Tuzemské  úvery, pôžičky a návratné finačné výpomoci </t>
  </si>
  <si>
    <t xml:space="preserve">Dlhodoby  úver   na výstavbu  MK a chodníkov  </t>
  </si>
  <si>
    <t>Príjmové finančné operácie spolu  :</t>
  </si>
  <si>
    <t xml:space="preserve">Kapitálové príjmy </t>
  </si>
  <si>
    <t>Príjmové finančné operácie</t>
  </si>
  <si>
    <t xml:space="preserve">Vlastné príjmy RO s právnou subjektivitou + dary </t>
  </si>
  <si>
    <t xml:space="preserve">Tranfery  a granty v školských zariadeniach </t>
  </si>
  <si>
    <t xml:space="preserve">Projekty v školách </t>
  </si>
  <si>
    <t xml:space="preserve"> V zmysle zákona č. 564/2004 Z.z. o rozpočtovom určení výnosu dane z príjmov  územnej samosprávy  a o zmene a doplnení niektorých </t>
  </si>
  <si>
    <t>zákonov  v znení neskorších predpisov výnos dane z príjmov fyzických osôb  je príjmom rozpočtu mesta vo výške 70,3%.</t>
  </si>
  <si>
    <t>Výnos dane sa rozdeľuje  podľa kritérií v zmysle nariadenia vlády a rozdeľovaní výnosu dane z príjmov  územnej samosprávy nasledovne :</t>
  </si>
  <si>
    <t xml:space="preserve">a)  23% podľa počtu obyvateľov  mesta  s trvalým pobytom na území obce k  1. januáru  predchádzajúceho roka,z toho 44 % prepočítaný </t>
  </si>
  <si>
    <t xml:space="preserve">      koeficientom nadmorskej výšky  stredu mesta, </t>
  </si>
  <si>
    <t>b)  32% podľa počtu obyvateľov  mesta s trvalým pobytom na území mesta k 1. januáru predchádzajúceho kalendárneho roka prepočítaného</t>
  </si>
  <si>
    <t xml:space="preserve">      koeficientom od zaradenia  mesta do veľkostnej  kategórie,</t>
  </si>
  <si>
    <t xml:space="preserve">c)  40% podľa počtu žiakov  (deti) základnej umeleckej  školy a školských zariadení v pôsobnosti mesta vrátane neštatných škôl </t>
  </si>
  <si>
    <t xml:space="preserve">     a školských zariadení  k 15.septembru  predchádzajúceho kalendárneho roka  prepočítane  koeficientom,</t>
  </si>
  <si>
    <t xml:space="preserve">d)  5% podľa počtu obyvateľov mesta, ktorí dovŕšili  vek  šesťdesiatdva rokov s trvalým  pobytom na území mesta k 1. januáru    predchádzajúceho     </t>
  </si>
  <si>
    <t xml:space="preserve">     kalendárneho roka. </t>
  </si>
  <si>
    <t>Daň z nehnuteľnosti  upravuje zákon č. 582/2004  Zb. o miestnych daniach a poplatku za komunálne odpady a drobné stavebné odpady</t>
  </si>
  <si>
    <t>v znení neskorších predpisov . Daň z  nehnuteľnosti sa člení na daň z pozemkov, daň zo stavieb a daň z bytov a nebytových priestorov.</t>
  </si>
  <si>
    <t>Pre vyrúbenie dane z nehnuteľnosti je rozhodujúci stav  k 1. januáru  zdaňovacieho obdobia.  Na zmeny skutočnosti rozhodujúcich pre daňovú</t>
  </si>
  <si>
    <t xml:space="preserve">povinnosť,  ktoré nastanú v priebehu zdaňovacieho obdobia sa neprihliada, ak zákon neustanovuje inak.  </t>
  </si>
  <si>
    <t xml:space="preserve">               sadzba dane   </t>
  </si>
  <si>
    <t xml:space="preserve">Daň z pozemkov  </t>
  </si>
  <si>
    <t xml:space="preserve">Orná  pôda </t>
  </si>
  <si>
    <t xml:space="preserve">           0,40% zo základe dane </t>
  </si>
  <si>
    <t xml:space="preserve">Trvalé  trávnate porasty </t>
  </si>
  <si>
    <t xml:space="preserve">           0,40 % zo základu dane </t>
  </si>
  <si>
    <t xml:space="preserve">Lesné pozemky, rybníky </t>
  </si>
  <si>
    <t xml:space="preserve">Záhrady </t>
  </si>
  <si>
    <t xml:space="preserve"> 0,60 % zo základu dane ,  0,40%  Turkov </t>
  </si>
  <si>
    <t>Zastavané plochy</t>
  </si>
  <si>
    <t xml:space="preserve">           0,60 % zo základu dane </t>
  </si>
  <si>
    <t xml:space="preserve">Stavebné pozemky </t>
  </si>
  <si>
    <t xml:space="preserve">Ostatné plochy </t>
  </si>
  <si>
    <t xml:space="preserve">Daň zo stavieb </t>
  </si>
  <si>
    <t xml:space="preserve">Stavby na bývanie </t>
  </si>
  <si>
    <t xml:space="preserve">Stavby poľnohospodárskej výroby </t>
  </si>
  <si>
    <t xml:space="preserve">Stavby rekreačných chatiek  </t>
  </si>
  <si>
    <t xml:space="preserve">Samostatné garáže </t>
  </si>
  <si>
    <t xml:space="preserve">Priemyselné stavby </t>
  </si>
  <si>
    <t xml:space="preserve">Stavby na podnik. a zárobkovú činnosť </t>
  </si>
  <si>
    <t xml:space="preserve">Ostatné stavby </t>
  </si>
  <si>
    <t xml:space="preserve">Daň z bytov </t>
  </si>
  <si>
    <t xml:space="preserve">Byty a nebytové priestory </t>
  </si>
  <si>
    <t xml:space="preserve">Nebytové  priestory na podnikanie </t>
  </si>
  <si>
    <t xml:space="preserve">Za stavebný pozemok sa považuje pozemok, uvedený v právoplatnom stavebnom konaní až do právoplatnosti kolaudačného rozhodnutia </t>
  </si>
  <si>
    <t xml:space="preserve"> na stavbu . Celkovú výmeru  stavebného pozemku tvoria parcely, ktorých parcelné čísla sú uvedené v pravoplatnom stavebnom povolení.</t>
  </si>
  <si>
    <t xml:space="preserve">Dane za špecifické služby :   sú vyberané na základe  prijatého  VZN. </t>
  </si>
  <si>
    <t xml:space="preserve">Predmetom dane za užívanie verejného priestranstva je v zmysle zákona č. 582/2004 Z.z. o miestnych daniach a poplatku za </t>
  </si>
  <si>
    <t xml:space="preserve">komunálne odpady a drobné stavebné odpady v zmysle  neskorších predpisov  osobitné užívanie verejného priestranstva  (umiestnenie </t>
  </si>
  <si>
    <t>zariadenia na poskytovanie služieb, stavebného zariadenia, lunaparku a iných atrakcií, skládky a pod.).</t>
  </si>
  <si>
    <t xml:space="preserve">Miestny poplatok za komunálne odpady a drobné stavebné odpady sa v zmysle zákona č. 582/2004 Z.z. o miestnych daniach </t>
  </si>
  <si>
    <t>a poplatku za komunálne odpady a drobné stavebné odpady  v znení neskorších predpisov  sa platí za komunálne odpady a drobné stavebné</t>
  </si>
  <si>
    <t xml:space="preserve">odpady, ktoré vznikajú na území mesta. Poplatníkom  je    : </t>
  </si>
  <si>
    <t>a)  fyzická osoba,  ktorá má v meste trvalý  alebo prechodný pobyt, alebo užíva nehnuteľnosť na území mesta na iný účel ako na podnikanie,</t>
  </si>
  <si>
    <t xml:space="preserve">b)  právnická osoba, ktorá je opravnená užívať alebo užíva nehnuteľnosť nachádzajúcu sa na území mesta na iný účel ako na podnikanie, </t>
  </si>
  <si>
    <t>c)  podnikateľ, ktorý je oprávnený užívať alebo užíva nehnuteľnosť nachádzajúcu sa na území mesta na účel podnikania.</t>
  </si>
  <si>
    <t>V zmysle zákona č. 223/2001 Z.z. o odpadoch môže  mesto z vybraného miestného poplatku za komunálne odpady a drobné stavebné odpady</t>
  </si>
  <si>
    <t>uhradiť náklady na likvidáciu  :</t>
  </si>
  <si>
    <t xml:space="preserve">         komunálneho odpadu z domácnosti fyzických a právnických osôb, podnikateľov,</t>
  </si>
  <si>
    <t xml:space="preserve">         odpadu z čistenia ulíc </t>
  </si>
  <si>
    <t xml:space="preserve">         odpadu z údržby verejnej zelene, parkov, cintorínov,</t>
  </si>
  <si>
    <t xml:space="preserve">         bioodpadu z verejnej zelene, parkov, cintorínov, z pozemkov FO, PO, podnikateľov, občianských združení </t>
  </si>
  <si>
    <t xml:space="preserve">         drobného stavebného odpadu od FO  do  1m3  </t>
  </si>
  <si>
    <t xml:space="preserve">          </t>
  </si>
  <si>
    <t xml:space="preserve">separáciu odpadu </t>
  </si>
  <si>
    <t xml:space="preserve">náklady spojené so zabezpečením zberných nádob </t>
  </si>
  <si>
    <t xml:space="preserve">Nebytové priestory budovy Mestského úradu </t>
  </si>
  <si>
    <t xml:space="preserve">Príjmy za prenájom  zariadenia  Energetika a z nájmu CZT. </t>
  </si>
  <si>
    <t xml:space="preserve">Ostatné príjmy  predstavujú  príjmy  za prenájom  z  nebytových priestorov  (Pohostinstvo Predmier - staré ihrisko,  SAD, Blok č. 13,) </t>
  </si>
  <si>
    <t>Na tejto položke došlo aj k rozpočtovaniu  platieb za nájom  domu DS ,  hrobových  miest  na 5 rokov  a pod.</t>
  </si>
  <si>
    <t xml:space="preserve"> 212 - Príjmy z prenajatých  bytov    </t>
  </si>
  <si>
    <t xml:space="preserve">Príjem z prenájmu bytov vo vlastníctve mesta zahŕňa  : príjem z neodpredaných  bytov,   </t>
  </si>
  <si>
    <t xml:space="preserve">ktoré sa nachádzajú v obytných domov   č.  43 /1  ( v počte  25  ks ) a byty  nad školskou jedálňou ( v počte 6 ks). </t>
  </si>
  <si>
    <t>Administratívne poplatky  :</t>
  </si>
  <si>
    <t>Mestského úradu. Spravné poplatky sú vyberané podľa zákona č. 145/1995 Z.z. o spravných poplatkoch  v znení neskorších predpisov.</t>
  </si>
  <si>
    <t>Výherné  hracie prístroje  :</t>
  </si>
  <si>
    <t xml:space="preserve">poplatok za udelenie individuálnej licencie na prevádzkovanie hazardných hier prostredníctvom výherných prístrojov platí </t>
  </si>
  <si>
    <t xml:space="preserve">pravnická osoba, ktorá uvedené prístroje umiestnila a prevádzkuje  v  zmysle zákona č. 171/2005 Z.z. o hazardných hrách. </t>
  </si>
  <si>
    <t xml:space="preserve">Sadzba poplatku za prevázdkovanie výherneho hracieho prístroja v zmysle zákona č. 145/2005 Zb. o  správnych poplatkoch  </t>
  </si>
  <si>
    <t xml:space="preserve">222 - Pokuty a penále za porušenie predpisov : </t>
  </si>
  <si>
    <t xml:space="preserve">        pokuty  za priestupky  vyberané  Obvodným úradom  pracovisko  Turzovka,  pokuty  za porušenie stavebného zákona,</t>
  </si>
  <si>
    <t>pokuty v oblasti odpadového hospodástva,  penále za oneskorené  úhrady dani, poplatkoch, odberateľských faktúr a pod.</t>
  </si>
  <si>
    <t xml:space="preserve">223 Poplatky a platby z nepriemyselného a náh.predaja </t>
  </si>
  <si>
    <t xml:space="preserve">   </t>
  </si>
  <si>
    <t>Separový  zber  jedná sa o  triedený  odpad.</t>
  </si>
  <si>
    <t xml:space="preserve">rozpočet  predstavujú platby  za  úroky na bežných účtov, </t>
  </si>
  <si>
    <t>Mesto Turzovka  obchoduje s finančnými prostriedkami na bežných účtoch formou  terminovaných vkladov  prostredníctvom treasury.</t>
  </si>
  <si>
    <t xml:space="preserve">odvod z výťažku stávkovej kancelárie odvádza právnická  osoba, ktorá spĺňa podmienky pre prevádzku  v zmysle zákona </t>
  </si>
  <si>
    <t xml:space="preserve">č. 171/2005 Z.z. o hazardných hrách.  V  zmysle § 37 je sadzba odvodu vo výške 5% z výťažku stávkovej kancelárie za </t>
  </si>
  <si>
    <t xml:space="preserve">obdobie jedného kalendárneho roka. </t>
  </si>
  <si>
    <t>Transfery v rámci verejnej správy sú podrobne  rozpísané v tabuľkovej časti  návrhu rozpočtu.</t>
  </si>
  <si>
    <t xml:space="preserve">Názov subjektu     </t>
  </si>
  <si>
    <t xml:space="preserve">Materská škola  Turzovka  </t>
  </si>
  <si>
    <t xml:space="preserve">Školská jedáleň  MŠ Turzovka </t>
  </si>
  <si>
    <t xml:space="preserve">Základná škola Turzovka </t>
  </si>
  <si>
    <t xml:space="preserve">Školská jedáleň  ZŠ Turzovka </t>
  </si>
  <si>
    <t xml:space="preserve">Školský klub  </t>
  </si>
  <si>
    <t xml:space="preserve">Základná umelecká škola </t>
  </si>
  <si>
    <t xml:space="preserve">Centrum voľného času Turzovka </t>
  </si>
  <si>
    <t>S p o l  u     :</t>
  </si>
  <si>
    <t>Vlastné príjmy škôl a školských  zariadení  sú súčasťou bežného rozpočtu  mesta Turzovka.</t>
  </si>
  <si>
    <t>Vzdelávacie poukazy zo  ŠR  podľa jednotlivých subjektov  :</t>
  </si>
  <si>
    <t xml:space="preserve">Centrum voľného času  </t>
  </si>
  <si>
    <t xml:space="preserve"> S p o l  u  </t>
  </si>
  <si>
    <t xml:space="preserve">Vzdelávacie poukazy sú rozpočtované v  príjmovej tabuľkovej časti rozpočtu. </t>
  </si>
  <si>
    <t xml:space="preserve">Kapitálové    príjmy  rozpočtu tvoria  :  </t>
  </si>
  <si>
    <t xml:space="preserve">Príjem finančných  prostriedkov  predstavuje  prevod z peňažných fondov  na posilnenie kapitálových výdavkov .      </t>
  </si>
  <si>
    <t xml:space="preserve">Miroslav  Rejda  </t>
  </si>
  <si>
    <t xml:space="preserve">primátor  mesta </t>
  </si>
  <si>
    <t xml:space="preserve">Návrh na rozpočtu na rok 2011 </t>
  </si>
  <si>
    <t>Návrh  rozpočtu   na rok 2011 v príjmovej častí  je uvedený v tabuľkovej časti  rozpočtu.</t>
  </si>
  <si>
    <t xml:space="preserve">Plánované príjmy za prenájom budov v roku 2011  sú z prenájmu  : </t>
  </si>
  <si>
    <t>Platby za jednotlivé  úkony  zahrňa  účtovníctvo  a PaM  pre  jednotlivé školy a školské zariadenia, Mikroregión, T-services.</t>
  </si>
  <si>
    <t>V roku  2011 sa prepokladá počet cca 23 výherných hracích prístrojov.</t>
  </si>
  <si>
    <t>Rozpočtované  prijmy z tuzemských grantov a dotácií budú v roku 2011 napĺňať príjmovú stránku rozpočtu mesta na základe predložených oznámení .</t>
  </si>
  <si>
    <t>Poplatky v  MIC  predstavujú platby za  predaj  propagačných  predmetov  a poskytovanie služieb (kopírovanie, podávanie informácií, internet ).</t>
  </si>
  <si>
    <t>Príjmy z predaja pozemkov a nehmot. aktív - ostatné drobné  pozemky</t>
  </si>
  <si>
    <t xml:space="preserve">Vlastné príjmy škôl a školských zariadení   podľa  jednotlivých  subjektov na rok 2011: </t>
  </si>
  <si>
    <t>Návrh na ozpočtu na rok 2011 v €</t>
  </si>
  <si>
    <t>Poplatok za znečisťovanie ovzdušia  -  príjem z uvedeného poplatku výplyva zo zákona č. 401/1998 Z.z. o poplatkoch za  znečisťovanie ovzdušia a prijatého VZN.</t>
  </si>
  <si>
    <t xml:space="preserve">Sadzby dane z nehnuteľnosti  pre rok  2011 ostavajú nezmenené </t>
  </si>
  <si>
    <t>Za psa                                                                                      6.800,-     eur</t>
  </si>
  <si>
    <t xml:space="preserve">v znení neskorších predpisov  je vo výške  1493,50 eur za každý výherný hrací prístroj za obdobie  jedného roka.   </t>
  </si>
  <si>
    <t>Nevyčerpaná dotácia ZŠ z roku 2010</t>
  </si>
  <si>
    <t>Zostatok finančných prostriedkov na BÚ z roku  2010 (záverečný účet)</t>
  </si>
  <si>
    <t xml:space="preserve">Návrh  rozpočtu Mesta Turzovka  na rok  2011 </t>
  </si>
  <si>
    <t xml:space="preserve">Celkový  rozpočet na rok 2011 je  navrhnutý  ako vyrovnaný t.j. rozdiel medzi príjmami a výdavkami ( vrátane príjmových </t>
  </si>
  <si>
    <t xml:space="preserve">požiadaviek od jednotlivých  správcov programu.  Na základe   § 10  odst. 2 zákona č. 583/2004 o rozpočtových pravidlách  územnej </t>
  </si>
  <si>
    <t xml:space="preserve">z roku  2010 a prevodom z rezervného  a ostatných fondov mesta. </t>
  </si>
  <si>
    <t>samosprávy v znení neskorších predpisov, Mesto Turzovka je povinné prednostne zabezpečiť  krytie všetkých záväzkov, ktoré pre neho vyplývajú  z plnenia  povinnosti ustanovených osobitnými predpismi.</t>
  </si>
  <si>
    <t>Rozpočet  Mesta  Turzovka na roky 2011  je  zostavovaný v súlade s platnými právnymi normami  SR  :</t>
  </si>
  <si>
    <t>Zo  ŠR +  Europský sociálny fond -(regionálna zamestnanosť na rok 2011)</t>
  </si>
  <si>
    <t xml:space="preserve"> Návrh rozpočtu na rok  2011 </t>
  </si>
  <si>
    <t xml:space="preserve">Školstvo </t>
  </si>
  <si>
    <t>Zo  ŠR +  Europský sociálny fond -(aktivačný príspevok na rok 2011)</t>
  </si>
  <si>
    <t xml:space="preserve"> Rámcový rozpočet na rok  2012</t>
  </si>
  <si>
    <t>Rámcový rozpočet  na rok 2013</t>
  </si>
  <si>
    <t>Rámcový rozpočet na rok 2012</t>
  </si>
  <si>
    <t>Rámcový rozpočet na rok 2013</t>
  </si>
  <si>
    <t>Mestská polícia - priestupky</t>
  </si>
  <si>
    <t>Zo ŠR - dotácia na bežné výdavky na rok 2011</t>
  </si>
  <si>
    <t>K úprave rozpočtu v priebehu roka dochádza  na základe predložených oznámení o výške  pridelenej dotácie  pre príslušný rok.</t>
  </si>
  <si>
    <t xml:space="preserve">Zmeny v daňových priznaniach DZN sa  uskutočňujú  do 31.1. v danom roku. </t>
  </si>
  <si>
    <t xml:space="preserve">Pre rok 2011  k úprave daní  z nehnuteľnosti a poplatku  za komunálne odpady a drobné stavebné odpady  nedošlo. </t>
  </si>
  <si>
    <r>
      <rPr>
        <b/>
        <sz val="11"/>
        <color indexed="8"/>
        <rFont val="Arial"/>
        <family val="2"/>
        <charset val="238"/>
      </rPr>
      <t>212 - Príjmy z prenajatých  budov  :</t>
    </r>
    <r>
      <rPr>
        <sz val="11"/>
        <color indexed="8"/>
        <rFont val="Arial"/>
        <family val="2"/>
        <charset val="238"/>
      </rPr>
      <t xml:space="preserve">    tvoria  príjmy  na základe uzatvorených nájomných zmlúv   </t>
    </r>
  </si>
  <si>
    <t xml:space="preserve">Sociálne nástroje  sú rozpočtované  na základe prijatého nového sociálneho zákona. </t>
  </si>
  <si>
    <t>Ramcové rozpočty na rok 2012 v €</t>
  </si>
  <si>
    <t>Ramcové rozpočty na rok 2013 v €</t>
  </si>
  <si>
    <t xml:space="preserve"> Školský klub </t>
  </si>
  <si>
    <t>Poplatky (Verejné  WC, MIC )</t>
  </si>
  <si>
    <t>Za dodávku vody a stočne (byty a neb. priestory č.43- vyúčtovanie z roku 2010)</t>
  </si>
  <si>
    <t>Za dodávku vody a stočne (MsÚ- vyúčtovanie z roku 2010)</t>
  </si>
  <si>
    <t>Zo ŠR, EÚ - mikroprojekty SR-ČR - Kráčajme spoločne do budúcnosti   z roku 2010</t>
  </si>
  <si>
    <t xml:space="preserve">Zo ŠR, EÚ - mikroprojekty SR-ČR - Potulky Beskydami </t>
  </si>
  <si>
    <t xml:space="preserve">Zo ŠR, EÚ - mikroprojekty SR-ČR - Beskydy to naše dedičstvo  </t>
  </si>
  <si>
    <t>Za užívanie verejného priestranstva (BS -kolotoče, jednorazovvý predaj  BS  a pod.)</t>
  </si>
  <si>
    <t>Za užívanie verejného priestranstva  (predajné stánky - Tržnica)</t>
  </si>
  <si>
    <t xml:space="preserve">Projekt - Rekonštrukcia v priestoroch budovy MsÚ - výstavba vyťahu </t>
  </si>
  <si>
    <t xml:space="preserve">Príjmy z predaja bloku č. 311 - nebytové priestory </t>
  </si>
  <si>
    <t xml:space="preserve">MsÚ </t>
  </si>
  <si>
    <t xml:space="preserve">Spolu </t>
  </si>
  <si>
    <t>Za dodávku elektrickej energie I. štvť. 2011 + vyúčtovanie z  roku 2010)</t>
  </si>
  <si>
    <t>Za dodávku tepla I. štvr. 2011 + vyúčtovanie z roku 2010</t>
  </si>
  <si>
    <t>Príjmy z predaja - nebyt. priestory  (zub. oddelenie)  Blok č. 43</t>
  </si>
  <si>
    <t>Príjmy z predaja - nebyt. priestory  (bývala DOS) - Blok č. 13</t>
  </si>
  <si>
    <t>Príjmy z predaja pozemkov  - nebytové priestory - bývala DOS č. 13</t>
  </si>
  <si>
    <t xml:space="preserve">                                 0,100 eur </t>
  </si>
  <si>
    <t xml:space="preserve">                                 0,085 eur </t>
  </si>
  <si>
    <t xml:space="preserve">                                 0,300 eur </t>
  </si>
  <si>
    <t xml:space="preserve">                                 0,350 eur </t>
  </si>
  <si>
    <t xml:space="preserve">                                 0,850 eur </t>
  </si>
  <si>
    <t xml:space="preserve">                                 1,300 eur </t>
  </si>
  <si>
    <t xml:space="preserve">                                 0,350 eur</t>
  </si>
  <si>
    <t xml:space="preserve">                                 0,250 eur</t>
  </si>
  <si>
    <t xml:space="preserve">                                 1,300 eur</t>
  </si>
  <si>
    <t xml:space="preserve">Príjmy z predaja  pozemkov,   nebytových priestorov v bytovom dome č. 13 a 43, príjmy z predaja stavieb - garaže, príjmy z predaja budovy č. 311.                        </t>
  </si>
  <si>
    <t xml:space="preserve">Zo ŠR - MK SR - 40. ročník BS - Kysucké spievanky </t>
  </si>
  <si>
    <t xml:space="preserve">Bežné    príjmy   :   </t>
  </si>
  <si>
    <t xml:space="preserve">eur </t>
  </si>
  <si>
    <t xml:space="preserve">Príjmy z predaja pozemkov - nebytové priestory -  zub. oddelenie       č. 43 </t>
  </si>
  <si>
    <t>Za predajné automaty                                                                   33,-     eur</t>
  </si>
  <si>
    <t>Za ubytovanie ( ubytov.zariadenia)                                             500,-     eur</t>
  </si>
  <si>
    <t xml:space="preserve">    Nedaňové  príjmy  :    rozpočet      192 830,-  eur </t>
  </si>
  <si>
    <t xml:space="preserve">212 - Príjmy z vlastníctva   :    rozpočet        90.392,-  eur </t>
  </si>
  <si>
    <t xml:space="preserve">Poplatok za komunálne odpady a drobný stavebný odpad   :   rozpočet             121.000,-   eur </t>
  </si>
  <si>
    <t xml:space="preserve">        Daň za užívanie verejného priestranstva   :   rozpočet                       19 966,-  eur                 </t>
  </si>
  <si>
    <t>Daň z nehnuteľnosti   :   rozpočet   -   115.505,-        eur</t>
  </si>
  <si>
    <t xml:space="preserve">           Daňové  príjmy  :            2 239 657,- eur </t>
  </si>
  <si>
    <t xml:space="preserve">220 - Administratívne poplatky a iné poplatky a platby : rozpočet    98.238,-   eur </t>
  </si>
  <si>
    <t xml:space="preserve">240 -  Úroky z bežných účtov, vkladov :  rozpočet    700,-  eur </t>
  </si>
  <si>
    <t xml:space="preserve">292  - Výťažky z lóterií  a iných podobných hier   -  rozpočet   3.500,-  eur </t>
  </si>
  <si>
    <t>Prevod prostriedkov z fondu informač. technologií (zákupenie modulov na  Dig. vysielanie  DVB - T, DVB- C</t>
  </si>
  <si>
    <t>Príjmy z predaja pozemku pri bloku  311</t>
  </si>
  <si>
    <t xml:space="preserve">Z dôvodu hospodárskej krízy, ktorá  pretrvavá  došlo zo strany štátu k zníženiu podielu na výnose dane z príjmov územnej samosprávy.   </t>
  </si>
  <si>
    <r>
      <rPr>
        <b/>
        <sz val="11"/>
        <color indexed="8"/>
        <rFont val="Arial"/>
        <family val="2"/>
        <charset val="238"/>
      </rPr>
      <t>212 - Príjmy z prenajatých  pozemkov</t>
    </r>
    <r>
      <rPr>
        <sz val="11"/>
        <color indexed="8"/>
        <rFont val="Arial"/>
        <family val="2"/>
        <charset val="238"/>
      </rPr>
      <t xml:space="preserve">   : predstavujú   príjmy  na základe uzatvorených nájomných zmlúv   </t>
    </r>
  </si>
  <si>
    <r>
      <rPr>
        <b/>
        <sz val="11"/>
        <color indexed="8"/>
        <rFont val="Arial"/>
        <family val="2"/>
        <charset val="238"/>
      </rPr>
      <t xml:space="preserve"> 221 - Spravné  poplatky </t>
    </r>
    <r>
      <rPr>
        <sz val="11"/>
        <color indexed="8"/>
        <rFont val="Arial"/>
        <family val="2"/>
        <charset val="238"/>
      </rPr>
      <t xml:space="preserve">  :   príjmy pozostavajú  z  platieb za rôzne pracovné  úkony  na  jednotlivých  oddeleniach </t>
    </r>
  </si>
  <si>
    <t>Návrh rozpočtu na rok 2011  v €</t>
  </si>
  <si>
    <t>Ramcové rozpočty na rok 2012  v €</t>
  </si>
  <si>
    <t xml:space="preserve">Príjmové  finančné  operácie  na rok  2011  činia                 1 185 816,-   eur </t>
  </si>
  <si>
    <t xml:space="preserve">Zo ŠR MV - SR - dotácia Bezpečnosť na jednotku - rozšírenie kamerového systému + kamery </t>
  </si>
  <si>
    <t>Prevážnu časť kapitálových príjmov  tvoria príjmy získane z prostriedkov europskej únie  z podaných projektov .</t>
  </si>
  <si>
    <t xml:space="preserve">Príjmy z predaja pozemkov a nehmot. aktív - pri bytovom dome č. 566 - pozemok pod parkovacie miesta </t>
  </si>
  <si>
    <t xml:space="preserve">Projekty -  z fondov  EÚ - rekonštrukcia VO    </t>
  </si>
  <si>
    <t xml:space="preserve">Príjmy z predaja osobného vozidla  Felícia - MPS </t>
  </si>
  <si>
    <t xml:space="preserve"> rozpočet   na  týchto  položkách  zahŕňa platby :  za   odber vody  a stočné,  odber tepla a elektrickej energie   v  </t>
  </si>
  <si>
    <t>300 - Granty a transfery :   rozpočet      1 008 485,-   eur</t>
  </si>
  <si>
    <t xml:space="preserve">Rozpočet kapitálových príjmov na rok 2011  činí   :       2 807 028,-   eur </t>
  </si>
  <si>
    <t xml:space="preserve">Celkový návrh rozpočtu na rok 2011  v   príjmovej  častí   činí  :     7 511 715,-    eur                                       </t>
  </si>
  <si>
    <t xml:space="preserve">Jedná sa o platby za vyhotovenie  a osvedčenie matričných dokladov ,vyhotovenie odpisu, výpisu z úradných kníh, správny poplatok z reklamy, za vydanie rybarských lístkov, žiadosť o povolenie stavby, rozhodnutie o prídelení súpisného čísla, rôzné potvrdenia a pod. </t>
  </si>
  <si>
    <t xml:space="preserve"> v prenajatých priestoroch za I. štvrťrok 2011 + vyúčtovanie nákladov za rok 2010.  Platby sú napočítané za I. štvťrok  2011. Takisto i služby budú prevedené  do spoločnosti   T- services s.r.o.         </t>
  </si>
  <si>
    <t>Od 1.4. 2011 samospráva mesta chce všetky  nájmy za nebytové priestory a zariadenia  previesť  do spoločnosti T-services s.r.o,   z dôvodu zdaňovania  príjmov  vo výške 19%.</t>
  </si>
  <si>
    <t xml:space="preserve">Pri nedostatku finačných prostriedkov z dôsledku hospodárskej krízy   Mesto  Turzovka  pre rok 2010 rozpočtovalo poskytnutie úveru na dokončenie investičných akcií na výstavbu a opravy MK, chodníkov po ukončení odkanalizovania  Horných Kysúc.  Nakoľko neboli všetky finančné prostriedky z poskytnutého úveru vyčerpané, samospráva mesta  pokračuje v čerpaní úveru i v roku  2011. </t>
  </si>
  <si>
    <t xml:space="preserve">Výnos dane z príjmov  územnej samosprávy        1 975 853,- eur </t>
  </si>
  <si>
    <t xml:space="preserve">Príjmy z predaja pozemku pri obchodnom centre  KIK s možnosťou vybudovania sociálneho zariadenia </t>
  </si>
  <si>
    <t>Rozpočtové príjmy spolu  :</t>
  </si>
  <si>
    <t xml:space="preserve">Vyvesené  dňa 15.2.2011 na uradnej tabuli  mesta </t>
  </si>
  <si>
    <t xml:space="preserve">Príjmy </t>
  </si>
  <si>
    <t xml:space="preserve">Rozpočet je zverejnený na  webovej stránke  mesta  a je nahliadnutiu  v Klientskom cetre mesta  Turzovka  </t>
  </si>
  <si>
    <t xml:space="preserve">Príjmy z predaja pozemku - obchodné centrum  - smer  Nadražná  ulica  </t>
  </si>
  <si>
    <t>Nevyčerpaná dotácia mesta  na bežné výdavky z roku 2010</t>
  </si>
  <si>
    <t>Plánované príjmy za prenájom tvoria  : záhrady, verejné  priestranstva, pozemky na podnikanie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</si>
</sst>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Border="1"/>
    <xf numFmtId="0" fontId="2" fillId="0" borderId="3" xfId="0" applyFont="1" applyBorder="1" applyAlignment="1">
      <alignment wrapText="1"/>
    </xf>
    <xf numFmtId="4" fontId="2" fillId="0" borderId="5" xfId="0" applyNumberFormat="1" applyFont="1" applyBorder="1"/>
    <xf numFmtId="4" fontId="2" fillId="0" borderId="6" xfId="0" applyNumberFormat="1" applyFont="1" applyBorder="1"/>
    <xf numFmtId="0" fontId="5" fillId="2" borderId="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9" xfId="0" applyNumberFormat="1" applyFont="1" applyBorder="1"/>
    <xf numFmtId="0" fontId="2" fillId="0" borderId="11" xfId="0" applyFont="1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0" fontId="2" fillId="0" borderId="0" xfId="0" applyFont="1" applyBorder="1"/>
    <xf numFmtId="0" fontId="4" fillId="0" borderId="0" xfId="0" applyFont="1" applyBorder="1" applyAlignment="1"/>
    <xf numFmtId="0" fontId="4" fillId="0" borderId="16" xfId="0" applyFont="1" applyBorder="1" applyAlignment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5" fillId="2" borderId="2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4" fillId="0" borderId="17" xfId="0" applyFont="1" applyBorder="1" applyAlignment="1"/>
    <xf numFmtId="0" fontId="2" fillId="0" borderId="17" xfId="0" applyFont="1" applyBorder="1"/>
    <xf numFmtId="0" fontId="2" fillId="0" borderId="16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0" fillId="0" borderId="32" xfId="0" applyBorder="1"/>
    <xf numFmtId="0" fontId="0" fillId="3" borderId="0" xfId="0" applyFill="1"/>
    <xf numFmtId="0" fontId="2" fillId="0" borderId="33" xfId="0" applyFont="1" applyBorder="1"/>
    <xf numFmtId="0" fontId="4" fillId="4" borderId="34" xfId="0" applyFont="1" applyFill="1" applyBorder="1" applyAlignment="1">
      <alignment wrapText="1"/>
    </xf>
    <xf numFmtId="0" fontId="4" fillId="4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2" fillId="5" borderId="37" xfId="0" applyFont="1" applyFill="1" applyBorder="1"/>
    <xf numFmtId="0" fontId="2" fillId="5" borderId="38" xfId="0" applyFont="1" applyFill="1" applyBorder="1"/>
    <xf numFmtId="4" fontId="2" fillId="5" borderId="36" xfId="0" applyNumberFormat="1" applyFont="1" applyFill="1" applyBorder="1"/>
    <xf numFmtId="0" fontId="3" fillId="5" borderId="1" xfId="0" applyFont="1" applyFill="1" applyBorder="1"/>
    <xf numFmtId="0" fontId="3" fillId="5" borderId="39" xfId="0" applyFont="1" applyFill="1" applyBorder="1"/>
    <xf numFmtId="0" fontId="3" fillId="5" borderId="40" xfId="0" applyFont="1" applyFill="1" applyBorder="1" applyAlignment="1">
      <alignment wrapText="1"/>
    </xf>
    <xf numFmtId="4" fontId="2" fillId="5" borderId="41" xfId="0" applyNumberFormat="1" applyFont="1" applyFill="1" applyBorder="1"/>
    <xf numFmtId="0" fontId="3" fillId="0" borderId="0" xfId="0" applyFont="1" applyAlignment="1"/>
    <xf numFmtId="0" fontId="2" fillId="0" borderId="42" xfId="0" applyFont="1" applyBorder="1"/>
    <xf numFmtId="0" fontId="2" fillId="0" borderId="24" xfId="0" applyFont="1" applyBorder="1" applyAlignment="1">
      <alignment wrapText="1"/>
    </xf>
    <xf numFmtId="4" fontId="2" fillId="0" borderId="0" xfId="0" applyNumberFormat="1" applyFont="1" applyAlignment="1"/>
    <xf numFmtId="0" fontId="2" fillId="0" borderId="23" xfId="0" applyFont="1" applyBorder="1" applyAlignment="1">
      <alignment wrapText="1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wrapText="1"/>
    </xf>
    <xf numFmtId="0" fontId="5" fillId="0" borderId="0" xfId="0" applyFont="1"/>
    <xf numFmtId="3" fontId="2" fillId="0" borderId="10" xfId="0" applyNumberFormat="1" applyFont="1" applyBorder="1"/>
    <xf numFmtId="4" fontId="0" fillId="0" borderId="0" xfId="0" applyNumberFormat="1"/>
    <xf numFmtId="0" fontId="2" fillId="0" borderId="10" xfId="0" applyFont="1" applyBorder="1" applyAlignment="1">
      <alignment wrapText="1"/>
    </xf>
    <xf numFmtId="3" fontId="4" fillId="5" borderId="43" xfId="0" applyNumberFormat="1" applyFont="1" applyFill="1" applyBorder="1"/>
    <xf numFmtId="3" fontId="4" fillId="5" borderId="44" xfId="0" applyNumberFormat="1" applyFont="1" applyFill="1" applyBorder="1"/>
    <xf numFmtId="3" fontId="2" fillId="6" borderId="9" xfId="0" applyNumberFormat="1" applyFont="1" applyFill="1" applyBorder="1"/>
    <xf numFmtId="3" fontId="3" fillId="6" borderId="3" xfId="0" applyNumberFormat="1" applyFont="1" applyFill="1" applyBorder="1"/>
    <xf numFmtId="3" fontId="5" fillId="2" borderId="3" xfId="0" applyNumberFormat="1" applyFont="1" applyFill="1" applyBorder="1"/>
    <xf numFmtId="3" fontId="5" fillId="6" borderId="3" xfId="0" applyNumberFormat="1" applyFont="1" applyFill="1" applyBorder="1"/>
    <xf numFmtId="3" fontId="5" fillId="6" borderId="5" xfId="0" applyNumberFormat="1" applyFont="1" applyFill="1" applyBorder="1"/>
    <xf numFmtId="3" fontId="2" fillId="0" borderId="5" xfId="0" applyNumberFormat="1" applyFont="1" applyBorder="1"/>
    <xf numFmtId="3" fontId="5" fillId="2" borderId="5" xfId="0" applyNumberFormat="1" applyFont="1" applyFill="1" applyBorder="1"/>
    <xf numFmtId="3" fontId="2" fillId="0" borderId="31" xfId="0" applyNumberFormat="1" applyFont="1" applyBorder="1"/>
    <xf numFmtId="3" fontId="0" fillId="0" borderId="45" xfId="0" applyNumberFormat="1" applyBorder="1"/>
    <xf numFmtId="3" fontId="3" fillId="6" borderId="9" xfId="0" applyNumberFormat="1" applyFont="1" applyFill="1" applyBorder="1"/>
    <xf numFmtId="3" fontId="3" fillId="6" borderId="46" xfId="0" applyNumberFormat="1" applyFont="1" applyFill="1" applyBorder="1"/>
    <xf numFmtId="3" fontId="3" fillId="6" borderId="5" xfId="0" applyNumberFormat="1" applyFont="1" applyFill="1" applyBorder="1"/>
    <xf numFmtId="3" fontId="3" fillId="2" borderId="3" xfId="0" applyNumberFormat="1" applyFont="1" applyFill="1" applyBorder="1"/>
    <xf numFmtId="3" fontId="3" fillId="2" borderId="5" xfId="0" applyNumberFormat="1" applyFont="1" applyFill="1" applyBorder="1"/>
    <xf numFmtId="3" fontId="2" fillId="0" borderId="47" xfId="0" applyNumberFormat="1" applyFont="1" applyBorder="1"/>
    <xf numFmtId="3" fontId="0" fillId="0" borderId="18" xfId="0" applyNumberFormat="1" applyBorder="1"/>
    <xf numFmtId="3" fontId="3" fillId="5" borderId="44" xfId="0" applyNumberFormat="1" applyFont="1" applyFill="1" applyBorder="1"/>
    <xf numFmtId="3" fontId="0" fillId="6" borderId="46" xfId="0" applyNumberFormat="1" applyFill="1" applyBorder="1"/>
    <xf numFmtId="3" fontId="0" fillId="0" borderId="5" xfId="0" applyNumberFormat="1" applyBorder="1"/>
    <xf numFmtId="3" fontId="7" fillId="0" borderId="5" xfId="0" applyNumberFormat="1" applyFont="1" applyBorder="1"/>
    <xf numFmtId="3" fontId="2" fillId="0" borderId="8" xfId="0" applyNumberFormat="1" applyFont="1" applyBorder="1"/>
    <xf numFmtId="3" fontId="7" fillId="0" borderId="6" xfId="0" applyNumberFormat="1" applyFont="1" applyBorder="1"/>
    <xf numFmtId="3" fontId="2" fillId="0" borderId="23" xfId="0" applyNumberFormat="1" applyFont="1" applyBorder="1"/>
    <xf numFmtId="3" fontId="7" fillId="0" borderId="48" xfId="0" applyNumberFormat="1" applyFont="1" applyBorder="1"/>
    <xf numFmtId="3" fontId="2" fillId="6" borderId="43" xfId="0" applyNumberFormat="1" applyFont="1" applyFill="1" applyBorder="1"/>
    <xf numFmtId="3" fontId="2" fillId="6" borderId="44" xfId="0" applyNumberFormat="1" applyFont="1" applyFill="1" applyBorder="1"/>
    <xf numFmtId="3" fontId="0" fillId="0" borderId="46" xfId="0" applyNumberFormat="1" applyBorder="1"/>
    <xf numFmtId="3" fontId="2" fillId="0" borderId="29" xfId="0" applyNumberFormat="1" applyFont="1" applyBorder="1"/>
    <xf numFmtId="3" fontId="0" fillId="0" borderId="49" xfId="0" applyNumberFormat="1" applyBorder="1"/>
    <xf numFmtId="3" fontId="4" fillId="7" borderId="50" xfId="0" applyNumberFormat="1" applyFont="1" applyFill="1" applyBorder="1"/>
    <xf numFmtId="3" fontId="4" fillId="7" borderId="41" xfId="0" applyNumberFormat="1" applyFont="1" applyFill="1" applyBorder="1"/>
    <xf numFmtId="3" fontId="2" fillId="0" borderId="27" xfId="0" applyNumberFormat="1" applyFont="1" applyBorder="1"/>
    <xf numFmtId="3" fontId="0" fillId="0" borderId="51" xfId="0" applyNumberFormat="1" applyBorder="1"/>
    <xf numFmtId="3" fontId="4" fillId="4" borderId="43" xfId="0" applyNumberFormat="1" applyFont="1" applyFill="1" applyBorder="1" applyAlignment="1">
      <alignment wrapText="1"/>
    </xf>
    <xf numFmtId="3" fontId="4" fillId="4" borderId="44" xfId="0" applyNumberFormat="1" applyFont="1" applyFill="1" applyBorder="1" applyAlignment="1">
      <alignment wrapText="1"/>
    </xf>
    <xf numFmtId="3" fontId="3" fillId="6" borderId="43" xfId="0" applyNumberFormat="1" applyFont="1" applyFill="1" applyBorder="1"/>
    <xf numFmtId="3" fontId="8" fillId="6" borderId="44" xfId="0" applyNumberFormat="1" applyFont="1" applyFill="1" applyBorder="1"/>
    <xf numFmtId="3" fontId="2" fillId="0" borderId="46" xfId="0" applyNumberFormat="1" applyFont="1" applyBorder="1"/>
    <xf numFmtId="3" fontId="7" fillId="0" borderId="52" xfId="0" applyNumberFormat="1" applyFont="1" applyBorder="1"/>
    <xf numFmtId="3" fontId="3" fillId="6" borderId="44" xfId="0" applyNumberFormat="1" applyFont="1" applyFill="1" applyBorder="1"/>
    <xf numFmtId="3" fontId="2" fillId="0" borderId="6" xfId="0" applyNumberFormat="1" applyFont="1" applyBorder="1"/>
    <xf numFmtId="3" fontId="2" fillId="0" borderId="48" xfId="0" applyNumberFormat="1" applyFont="1" applyBorder="1"/>
    <xf numFmtId="3" fontId="2" fillId="0" borderId="43" xfId="0" applyNumberFormat="1" applyFont="1" applyBorder="1"/>
    <xf numFmtId="3" fontId="0" fillId="0" borderId="44" xfId="0" applyNumberFormat="1" applyBorder="1"/>
    <xf numFmtId="3" fontId="0" fillId="0" borderId="52" xfId="0" applyNumberFormat="1" applyBorder="1"/>
    <xf numFmtId="3" fontId="4" fillId="5" borderId="50" xfId="0" applyNumberFormat="1" applyFont="1" applyFill="1" applyBorder="1"/>
    <xf numFmtId="3" fontId="4" fillId="5" borderId="41" xfId="0" applyNumberFormat="1" applyFont="1" applyFill="1" applyBorder="1"/>
    <xf numFmtId="3" fontId="4" fillId="0" borderId="10" xfId="0" applyNumberFormat="1" applyFont="1" applyBorder="1"/>
    <xf numFmtId="3" fontId="4" fillId="4" borderId="53" xfId="0" applyNumberFormat="1" applyFont="1" applyFill="1" applyBorder="1" applyAlignment="1">
      <alignment wrapText="1"/>
    </xf>
    <xf numFmtId="3" fontId="4" fillId="4" borderId="54" xfId="0" applyNumberFormat="1" applyFont="1" applyFill="1" applyBorder="1" applyAlignment="1">
      <alignment wrapText="1"/>
    </xf>
    <xf numFmtId="3" fontId="2" fillId="0" borderId="52" xfId="0" applyNumberFormat="1" applyFont="1" applyBorder="1"/>
    <xf numFmtId="3" fontId="2" fillId="0" borderId="0" xfId="0" applyNumberFormat="1" applyFont="1" applyBorder="1"/>
    <xf numFmtId="3" fontId="4" fillId="5" borderId="53" xfId="0" applyNumberFormat="1" applyFont="1" applyFill="1" applyBorder="1"/>
    <xf numFmtId="3" fontId="4" fillId="5" borderId="54" xfId="0" applyNumberFormat="1" applyFont="1" applyFill="1" applyBorder="1"/>
    <xf numFmtId="3" fontId="2" fillId="0" borderId="0" xfId="0" applyNumberFormat="1" applyFont="1"/>
    <xf numFmtId="3" fontId="0" fillId="0" borderId="0" xfId="0" applyNumberFormat="1"/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2" fillId="0" borderId="42" xfId="0" applyFont="1" applyBorder="1" applyAlignment="1"/>
    <xf numFmtId="0" fontId="0" fillId="0" borderId="24" xfId="0" applyBorder="1" applyAlignment="1"/>
    <xf numFmtId="0" fontId="5" fillId="0" borderId="0" xfId="0" applyFont="1" applyAlignment="1"/>
    <xf numFmtId="0" fontId="3" fillId="5" borderId="37" xfId="0" applyFont="1" applyFill="1" applyBorder="1" applyAlignment="1"/>
    <xf numFmtId="0" fontId="3" fillId="5" borderId="38" xfId="0" applyFont="1" applyFill="1" applyBorder="1" applyAlignment="1"/>
    <xf numFmtId="0" fontId="2" fillId="0" borderId="75" xfId="0" applyFont="1" applyBorder="1" applyAlignment="1"/>
    <xf numFmtId="0" fontId="0" fillId="0" borderId="76" xfId="0" applyBorder="1" applyAlignment="1"/>
    <xf numFmtId="0" fontId="2" fillId="5" borderId="67" xfId="0" applyFont="1" applyFill="1" applyBorder="1" applyAlignment="1"/>
    <xf numFmtId="0" fontId="2" fillId="5" borderId="69" xfId="0" applyFont="1" applyFill="1" applyBorder="1" applyAlignment="1"/>
    <xf numFmtId="0" fontId="2" fillId="0" borderId="0" xfId="0" applyFont="1" applyAlignment="1" applyProtection="1">
      <protection locked="0"/>
    </xf>
    <xf numFmtId="0" fontId="2" fillId="0" borderId="0" xfId="0" applyNumberFormat="1" applyFont="1" applyAlignment="1">
      <alignment wrapText="1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4" fillId="5" borderId="37" xfId="0" applyFont="1" applyFill="1" applyBorder="1" applyAlignment="1"/>
    <xf numFmtId="0" fontId="4" fillId="5" borderId="50" xfId="0" applyFont="1" applyFill="1" applyBorder="1" applyAlignment="1"/>
    <xf numFmtId="0" fontId="2" fillId="0" borderId="57" xfId="0" applyFont="1" applyBorder="1" applyAlignment="1"/>
    <xf numFmtId="0" fontId="2" fillId="0" borderId="24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3" fillId="6" borderId="56" xfId="0" applyFont="1" applyFill="1" applyBorder="1" applyAlignment="1"/>
    <xf numFmtId="0" fontId="3" fillId="6" borderId="43" xfId="0" applyFont="1" applyFill="1" applyBorder="1" applyAlignment="1"/>
    <xf numFmtId="0" fontId="4" fillId="4" borderId="70" xfId="0" applyFont="1" applyFill="1" applyBorder="1" applyAlignment="1"/>
    <xf numFmtId="0" fontId="4" fillId="4" borderId="71" xfId="0" applyFont="1" applyFill="1" applyBorder="1" applyAlignment="1"/>
    <xf numFmtId="0" fontId="4" fillId="4" borderId="72" xfId="0" applyFont="1" applyFill="1" applyBorder="1" applyAlignment="1"/>
    <xf numFmtId="0" fontId="4" fillId="5" borderId="70" xfId="0" applyFont="1" applyFill="1" applyBorder="1" applyAlignment="1"/>
    <xf numFmtId="0" fontId="4" fillId="5" borderId="71" xfId="0" applyFont="1" applyFill="1" applyBorder="1" applyAlignment="1"/>
    <xf numFmtId="0" fontId="4" fillId="5" borderId="72" xfId="0" applyFont="1" applyFill="1" applyBorder="1" applyAlignment="1"/>
    <xf numFmtId="0" fontId="3" fillId="6" borderId="58" xfId="0" applyFont="1" applyFill="1" applyBorder="1" applyAlignment="1"/>
    <xf numFmtId="0" fontId="3" fillId="6" borderId="59" xfId="0" applyFont="1" applyFill="1" applyBorder="1" applyAlignment="1"/>
    <xf numFmtId="0" fontId="3" fillId="6" borderId="60" xfId="0" applyFont="1" applyFill="1" applyBorder="1" applyAlignment="1"/>
    <xf numFmtId="0" fontId="4" fillId="5" borderId="67" xfId="0" applyFont="1" applyFill="1" applyBorder="1" applyAlignment="1"/>
    <xf numFmtId="0" fontId="4" fillId="5" borderId="68" xfId="0" applyFont="1" applyFill="1" applyBorder="1" applyAlignment="1"/>
    <xf numFmtId="0" fontId="4" fillId="5" borderId="69" xfId="0" applyFont="1" applyFill="1" applyBorder="1" applyAlignment="1"/>
    <xf numFmtId="0" fontId="2" fillId="0" borderId="73" xfId="0" applyFont="1" applyBorder="1" applyAlignment="1"/>
    <xf numFmtId="0" fontId="2" fillId="0" borderId="74" xfId="0" applyFont="1" applyBorder="1" applyAlignment="1"/>
    <xf numFmtId="0" fontId="2" fillId="0" borderId="33" xfId="0" applyFont="1" applyBorder="1" applyAlignment="1"/>
    <xf numFmtId="0" fontId="4" fillId="5" borderId="56" xfId="0" applyFont="1" applyFill="1" applyBorder="1" applyAlignment="1"/>
    <xf numFmtId="0" fontId="4" fillId="5" borderId="43" xfId="0" applyFont="1" applyFill="1" applyBorder="1" applyAlignment="1"/>
    <xf numFmtId="0" fontId="5" fillId="6" borderId="61" xfId="0" applyFont="1" applyFill="1" applyBorder="1" applyAlignment="1"/>
    <xf numFmtId="0" fontId="5" fillId="6" borderId="62" xfId="0" applyFont="1" applyFill="1" applyBorder="1" applyAlignment="1"/>
    <xf numFmtId="0" fontId="5" fillId="6" borderId="63" xfId="0" applyFont="1" applyFill="1" applyBorder="1" applyAlignment="1"/>
    <xf numFmtId="0" fontId="5" fillId="6" borderId="42" xfId="0" applyFont="1" applyFill="1" applyBorder="1" applyAlignment="1"/>
    <xf numFmtId="0" fontId="5" fillId="6" borderId="57" xfId="0" applyFont="1" applyFill="1" applyBorder="1" applyAlignment="1"/>
    <xf numFmtId="0" fontId="5" fillId="6" borderId="24" xfId="0" applyFont="1" applyFill="1" applyBorder="1" applyAlignment="1"/>
    <xf numFmtId="0" fontId="1" fillId="0" borderId="0" xfId="0" applyFont="1" applyAlignment="1"/>
    <xf numFmtId="0" fontId="3" fillId="2" borderId="42" xfId="0" applyFont="1" applyFill="1" applyBorder="1" applyAlignment="1"/>
    <xf numFmtId="0" fontId="3" fillId="2" borderId="57" xfId="0" applyFont="1" applyFill="1" applyBorder="1" applyAlignment="1"/>
    <xf numFmtId="0" fontId="3" fillId="2" borderId="24" xfId="0" applyFont="1" applyFill="1" applyBorder="1" applyAlignment="1"/>
    <xf numFmtId="0" fontId="4" fillId="7" borderId="37" xfId="0" applyFont="1" applyFill="1" applyBorder="1" applyAlignment="1"/>
    <xf numFmtId="0" fontId="4" fillId="7" borderId="50" xfId="0" applyFont="1" applyFill="1" applyBorder="1" applyAlignment="1"/>
    <xf numFmtId="0" fontId="3" fillId="0" borderId="58" xfId="0" applyFont="1" applyBorder="1" applyAlignment="1"/>
    <xf numFmtId="0" fontId="3" fillId="0" borderId="59" xfId="0" applyFont="1" applyBorder="1" applyAlignment="1"/>
    <xf numFmtId="0" fontId="3" fillId="0" borderId="60" xfId="0" applyFont="1" applyBorder="1" applyAlignment="1"/>
    <xf numFmtId="0" fontId="3" fillId="6" borderId="61" xfId="0" applyFont="1" applyFill="1" applyBorder="1" applyAlignment="1"/>
    <xf numFmtId="0" fontId="6" fillId="6" borderId="62" xfId="0" applyFont="1" applyFill="1" applyBorder="1" applyAlignment="1"/>
    <xf numFmtId="0" fontId="6" fillId="6" borderId="63" xfId="0" applyFont="1" applyFill="1" applyBorder="1" applyAlignment="1"/>
    <xf numFmtId="0" fontId="4" fillId="5" borderId="58" xfId="0" applyFont="1" applyFill="1" applyBorder="1" applyAlignment="1"/>
    <xf numFmtId="0" fontId="4" fillId="5" borderId="59" xfId="0" applyFont="1" applyFill="1" applyBorder="1" applyAlignment="1"/>
    <xf numFmtId="0" fontId="4" fillId="5" borderId="60" xfId="0" applyFont="1" applyFill="1" applyBorder="1" applyAlignment="1"/>
    <xf numFmtId="0" fontId="3" fillId="6" borderId="42" xfId="0" applyFont="1" applyFill="1" applyBorder="1" applyAlignment="1"/>
    <xf numFmtId="0" fontId="3" fillId="6" borderId="57" xfId="0" applyFont="1" applyFill="1" applyBorder="1" applyAlignment="1"/>
    <xf numFmtId="0" fontId="3" fillId="6" borderId="24" xfId="0" applyFont="1" applyFill="1" applyBorder="1" applyAlignment="1"/>
    <xf numFmtId="0" fontId="2" fillId="0" borderId="64" xfId="0" applyFont="1" applyBorder="1" applyAlignment="1"/>
    <xf numFmtId="0" fontId="0" fillId="0" borderId="65" xfId="0" applyBorder="1" applyAlignment="1"/>
    <xf numFmtId="0" fontId="0" fillId="0" borderId="66" xfId="0" applyBorder="1" applyAlignment="1"/>
    <xf numFmtId="0" fontId="4" fillId="4" borderId="56" xfId="0" applyFont="1" applyFill="1" applyBorder="1" applyAlignment="1"/>
    <xf numFmtId="0" fontId="4" fillId="4" borderId="43" xfId="0" applyFont="1" applyFill="1" applyBorder="1" applyAlignment="1"/>
    <xf numFmtId="0" fontId="5" fillId="6" borderId="20" xfId="0" applyFont="1" applyFill="1" applyBorder="1" applyAlignment="1"/>
    <xf numFmtId="0" fontId="5" fillId="6" borderId="9" xfId="0" applyFont="1" applyFill="1" applyBorder="1" applyAlignment="1"/>
    <xf numFmtId="0" fontId="5" fillId="2" borderId="42" xfId="0" applyFont="1" applyFill="1" applyBorder="1" applyAlignment="1"/>
    <xf numFmtId="0" fontId="5" fillId="2" borderId="57" xfId="0" applyFont="1" applyFill="1" applyBorder="1" applyAlignment="1"/>
    <xf numFmtId="0" fontId="5" fillId="2" borderId="24" xfId="0" applyFont="1" applyFill="1" applyBorder="1" applyAlignment="1"/>
    <xf numFmtId="0" fontId="4" fillId="4" borderId="55" xfId="0" applyFont="1" applyFill="1" applyBorder="1" applyAlignment="1"/>
    <xf numFmtId="0" fontId="4" fillId="4" borderId="34" xfId="0" applyFont="1" applyFill="1" applyBorder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5"/>
  <sheetViews>
    <sheetView tabSelected="1" view="pageBreakPreview" topLeftCell="A262" zoomScaleSheetLayoutView="100" workbookViewId="0">
      <selection activeCell="H287" sqref="H287"/>
    </sheetView>
  </sheetViews>
  <sheetFormatPr defaultRowHeight="15"/>
  <cols>
    <col min="2" max="2" width="10.28515625" customWidth="1"/>
    <col min="3" max="3" width="61.5703125" customWidth="1"/>
    <col min="4" max="4" width="18.42578125" customWidth="1"/>
    <col min="5" max="5" width="18.5703125" customWidth="1"/>
    <col min="6" max="6" width="19.85546875" customWidth="1"/>
  </cols>
  <sheetData>
    <row r="1" spans="1:6" ht="26.25">
      <c r="A1" s="186" t="s">
        <v>247</v>
      </c>
      <c r="B1" s="139"/>
      <c r="C1" s="139"/>
      <c r="D1" s="139"/>
      <c r="F1" s="134" t="s">
        <v>338</v>
      </c>
    </row>
    <row r="3" spans="1:6">
      <c r="A3" s="136" t="s">
        <v>252</v>
      </c>
      <c r="B3" s="136"/>
      <c r="C3" s="136"/>
      <c r="D3" s="136"/>
      <c r="E3" s="1"/>
      <c r="F3" s="1"/>
    </row>
    <row r="4" spans="1:6">
      <c r="A4" s="1" t="s">
        <v>0</v>
      </c>
      <c r="B4" s="1"/>
      <c r="C4" s="1"/>
      <c r="D4" s="1"/>
      <c r="E4" s="1"/>
      <c r="F4" s="1"/>
    </row>
    <row r="5" spans="1:6">
      <c r="A5" s="1" t="s">
        <v>1</v>
      </c>
      <c r="B5" s="1"/>
      <c r="C5" s="1"/>
      <c r="D5" s="1"/>
      <c r="E5" s="1"/>
      <c r="F5" s="1"/>
    </row>
    <row r="6" spans="1:6">
      <c r="A6" s="136" t="s">
        <v>2</v>
      </c>
      <c r="B6" s="136"/>
      <c r="C6" s="136"/>
      <c r="D6" s="136"/>
      <c r="E6" s="136"/>
      <c r="F6" s="136"/>
    </row>
    <row r="7" spans="1:6">
      <c r="A7" s="136" t="s">
        <v>3</v>
      </c>
      <c r="B7" s="136"/>
      <c r="C7" s="136"/>
      <c r="D7" s="136"/>
      <c r="E7" s="136"/>
      <c r="F7" s="136"/>
    </row>
    <row r="8" spans="1:6">
      <c r="A8" s="136" t="s">
        <v>4</v>
      </c>
      <c r="B8" s="136"/>
      <c r="C8" s="136"/>
      <c r="D8" s="1"/>
      <c r="E8" s="1"/>
      <c r="F8" s="1"/>
    </row>
    <row r="9" spans="1:6">
      <c r="A9" s="1" t="s">
        <v>5</v>
      </c>
      <c r="B9" s="1"/>
      <c r="C9" s="1"/>
      <c r="D9" s="1"/>
      <c r="E9" s="1"/>
      <c r="F9" s="1"/>
    </row>
    <row r="10" spans="1:6">
      <c r="A10" s="1" t="s">
        <v>6</v>
      </c>
      <c r="B10" s="1"/>
      <c r="C10" s="1"/>
      <c r="D10" s="1"/>
      <c r="E10" s="1"/>
      <c r="F10" s="1"/>
    </row>
    <row r="11" spans="1:6">
      <c r="A11" s="136" t="s">
        <v>7</v>
      </c>
      <c r="B11" s="136"/>
      <c r="C11" s="136"/>
      <c r="D11" s="136"/>
      <c r="E11" s="136"/>
      <c r="F11" s="136"/>
    </row>
    <row r="12" spans="1:6">
      <c r="A12" s="136" t="s">
        <v>8</v>
      </c>
      <c r="B12" s="136"/>
      <c r="C12" s="136"/>
      <c r="D12" s="136"/>
      <c r="E12" s="136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36" t="s">
        <v>9</v>
      </c>
      <c r="B14" s="136"/>
      <c r="C14" s="136"/>
      <c r="D14" s="136"/>
      <c r="E14" s="136"/>
      <c r="F14" s="1"/>
    </row>
    <row r="15" spans="1:6">
      <c r="A15" s="136" t="s">
        <v>10</v>
      </c>
      <c r="B15" s="136"/>
      <c r="C15" s="136"/>
      <c r="D15" s="136"/>
      <c r="E15" s="136"/>
      <c r="F15" s="1"/>
    </row>
    <row r="16" spans="1:6">
      <c r="A16" s="136" t="s">
        <v>11</v>
      </c>
      <c r="B16" s="136"/>
      <c r="C16" s="136"/>
      <c r="D16" s="136"/>
      <c r="E16" s="136"/>
      <c r="F16" s="1"/>
    </row>
    <row r="17" spans="1:6">
      <c r="A17" s="136" t="s">
        <v>12</v>
      </c>
      <c r="B17" s="136"/>
      <c r="C17" s="136"/>
      <c r="D17" s="1"/>
      <c r="E17" s="1"/>
      <c r="F17" s="1"/>
    </row>
    <row r="19" spans="1:6">
      <c r="A19" s="136" t="s">
        <v>248</v>
      </c>
      <c r="B19" s="136"/>
      <c r="C19" s="136"/>
      <c r="D19" s="136"/>
      <c r="E19" s="136"/>
      <c r="F19" s="136"/>
    </row>
    <row r="20" spans="1:6">
      <c r="A20" s="136" t="s">
        <v>13</v>
      </c>
      <c r="B20" s="136"/>
      <c r="C20" s="136"/>
      <c r="D20" s="1"/>
      <c r="E20" s="1"/>
      <c r="F20" s="1"/>
    </row>
    <row r="21" spans="1:6">
      <c r="A21" s="136" t="s">
        <v>14</v>
      </c>
      <c r="B21" s="136"/>
      <c r="C21" s="136"/>
      <c r="D21" s="136"/>
      <c r="E21" s="136"/>
      <c r="F21" s="136"/>
    </row>
    <row r="22" spans="1:6">
      <c r="A22" s="136" t="s">
        <v>250</v>
      </c>
      <c r="B22" s="136"/>
      <c r="C22" s="136"/>
      <c r="D22" s="136"/>
      <c r="E22" s="136"/>
      <c r="F22" s="136"/>
    </row>
    <row r="23" spans="1:6">
      <c r="A23" s="1"/>
      <c r="B23" s="1"/>
      <c r="C23" s="1"/>
      <c r="D23" s="1"/>
      <c r="E23" s="1"/>
      <c r="F23" s="1"/>
    </row>
    <row r="24" spans="1:6">
      <c r="A24" s="136" t="s">
        <v>15</v>
      </c>
      <c r="B24" s="136"/>
      <c r="C24" s="136"/>
      <c r="D24" s="136"/>
      <c r="E24" s="136"/>
      <c r="F24" s="1"/>
    </row>
    <row r="25" spans="1:6">
      <c r="A25" s="136" t="s">
        <v>249</v>
      </c>
      <c r="B25" s="136"/>
      <c r="C25" s="136"/>
      <c r="D25" s="136"/>
      <c r="E25" s="136"/>
      <c r="F25" s="1"/>
    </row>
    <row r="26" spans="1:6" ht="27" customHeight="1">
      <c r="A26" s="137" t="s">
        <v>251</v>
      </c>
      <c r="B26" s="137"/>
      <c r="C26" s="137"/>
      <c r="D26" s="137"/>
      <c r="E26" s="137"/>
      <c r="F26" s="1"/>
    </row>
    <row r="27" spans="1:6">
      <c r="A27" s="136"/>
      <c r="B27" s="136"/>
      <c r="C27" s="136"/>
      <c r="D27" s="136"/>
      <c r="E27" s="136"/>
      <c r="F27" s="1"/>
    </row>
    <row r="28" spans="1:6" ht="15.75">
      <c r="A28" s="135" t="s">
        <v>232</v>
      </c>
      <c r="B28" s="135"/>
      <c r="C28" s="135"/>
      <c r="D28" s="135"/>
    </row>
    <row r="29" spans="1:6">
      <c r="A29" s="1"/>
      <c r="B29" s="1"/>
      <c r="C29" s="1"/>
      <c r="D29" s="1"/>
    </row>
    <row r="30" spans="1:6" ht="15.75">
      <c r="A30" s="135" t="s">
        <v>16</v>
      </c>
      <c r="B30" s="135"/>
      <c r="C30" s="135"/>
      <c r="D30" s="1"/>
    </row>
    <row r="31" spans="1:6">
      <c r="A31" s="1"/>
      <c r="B31" s="1"/>
      <c r="C31" s="68" t="s">
        <v>300</v>
      </c>
      <c r="D31" s="1"/>
    </row>
    <row r="32" spans="1:6" ht="18">
      <c r="A32" s="140" t="s">
        <v>299</v>
      </c>
      <c r="B32" s="140"/>
      <c r="C32" s="65">
        <f>SUM(C33:C35)</f>
        <v>3440972</v>
      </c>
      <c r="D32" s="2"/>
    </row>
    <row r="33" spans="1:6">
      <c r="A33" s="136" t="s">
        <v>17</v>
      </c>
      <c r="B33" s="139"/>
      <c r="C33" s="67">
        <v>2239657</v>
      </c>
      <c r="D33" s="2"/>
    </row>
    <row r="34" spans="1:6">
      <c r="A34" s="136" t="s">
        <v>18</v>
      </c>
      <c r="B34" s="139"/>
      <c r="C34" s="65">
        <v>192830</v>
      </c>
      <c r="D34" s="2"/>
    </row>
    <row r="35" spans="1:6">
      <c r="A35" s="136" t="s">
        <v>19</v>
      </c>
      <c r="B35" s="139"/>
      <c r="C35" s="2">
        <v>1008485</v>
      </c>
      <c r="D35" s="2"/>
    </row>
    <row r="36" spans="1:6" ht="15.75" thickBot="1"/>
    <row r="37" spans="1:6" ht="55.5" thickTop="1" thickBot="1">
      <c r="A37" s="214" t="s">
        <v>20</v>
      </c>
      <c r="B37" s="215"/>
      <c r="C37" s="215"/>
      <c r="D37" s="52" t="s">
        <v>231</v>
      </c>
      <c r="E37" s="52" t="s">
        <v>259</v>
      </c>
      <c r="F37" s="53" t="s">
        <v>260</v>
      </c>
    </row>
    <row r="38" spans="1:6" ht="16.5" thickTop="1" thickBot="1">
      <c r="A38" s="29"/>
      <c r="B38" s="30"/>
      <c r="C38" s="30"/>
      <c r="D38" s="49" t="s">
        <v>21</v>
      </c>
      <c r="E38" s="49" t="s">
        <v>21</v>
      </c>
      <c r="F38" s="31" t="s">
        <v>21</v>
      </c>
    </row>
    <row r="39" spans="1:6" ht="18.75" thickBot="1">
      <c r="A39" s="198" t="s">
        <v>22</v>
      </c>
      <c r="B39" s="199"/>
      <c r="C39" s="200"/>
      <c r="D39" s="74">
        <f>SUM(D40,D42,D47)</f>
        <v>2239657</v>
      </c>
      <c r="E39" s="74">
        <f>SUM(E40,E42,E47)</f>
        <v>2305452</v>
      </c>
      <c r="F39" s="75">
        <f>SUM(F40,F42,F47)</f>
        <v>2329839</v>
      </c>
    </row>
    <row r="40" spans="1:6">
      <c r="A40" s="180" t="s">
        <v>23</v>
      </c>
      <c r="B40" s="181"/>
      <c r="C40" s="182"/>
      <c r="D40" s="76">
        <v>1975853</v>
      </c>
      <c r="E40" s="76">
        <f>SUM(E41)</f>
        <v>2038723</v>
      </c>
      <c r="F40" s="76">
        <f>SUM(F41)</f>
        <v>2063010</v>
      </c>
    </row>
    <row r="41" spans="1:6">
      <c r="A41" s="7">
        <v>41</v>
      </c>
      <c r="B41" s="8">
        <v>111003</v>
      </c>
      <c r="C41" s="8" t="s">
        <v>24</v>
      </c>
      <c r="D41" s="11">
        <v>1975853</v>
      </c>
      <c r="E41" s="11">
        <v>2038723</v>
      </c>
      <c r="F41" s="11">
        <v>2063010</v>
      </c>
    </row>
    <row r="42" spans="1:6" ht="15.75">
      <c r="A42" s="201" t="s">
        <v>25</v>
      </c>
      <c r="B42" s="202"/>
      <c r="C42" s="203"/>
      <c r="D42" s="77">
        <v>115505</v>
      </c>
      <c r="E42" s="77">
        <v>118000</v>
      </c>
      <c r="F42" s="77">
        <v>118000</v>
      </c>
    </row>
    <row r="43" spans="1:6">
      <c r="A43" s="211" t="s">
        <v>26</v>
      </c>
      <c r="B43" s="212"/>
      <c r="C43" s="213"/>
      <c r="D43" s="78">
        <v>115505</v>
      </c>
      <c r="E43" s="78">
        <v>118000</v>
      </c>
      <c r="F43" s="78">
        <v>118000</v>
      </c>
    </row>
    <row r="44" spans="1:6">
      <c r="A44" s="7">
        <v>41</v>
      </c>
      <c r="B44" s="11">
        <v>121001</v>
      </c>
      <c r="C44" s="8" t="s">
        <v>27</v>
      </c>
      <c r="D44" s="11">
        <v>23043</v>
      </c>
      <c r="E44" s="11">
        <v>24000</v>
      </c>
      <c r="F44" s="11">
        <v>24000</v>
      </c>
    </row>
    <row r="45" spans="1:6">
      <c r="A45" s="7">
        <v>41</v>
      </c>
      <c r="B45" s="11">
        <v>121002</v>
      </c>
      <c r="C45" s="8" t="s">
        <v>28</v>
      </c>
      <c r="D45" s="11">
        <v>79100</v>
      </c>
      <c r="E45" s="11">
        <v>80000</v>
      </c>
      <c r="F45" s="11">
        <v>80000</v>
      </c>
    </row>
    <row r="46" spans="1:6">
      <c r="A46" s="7">
        <v>41</v>
      </c>
      <c r="B46" s="11">
        <v>121003</v>
      </c>
      <c r="C46" s="8" t="s">
        <v>29</v>
      </c>
      <c r="D46" s="11">
        <v>13362</v>
      </c>
      <c r="E46" s="11">
        <v>14000</v>
      </c>
      <c r="F46" s="11">
        <v>14000</v>
      </c>
    </row>
    <row r="47" spans="1:6">
      <c r="A47" s="183" t="s">
        <v>30</v>
      </c>
      <c r="B47" s="184"/>
      <c r="C47" s="185"/>
      <c r="D47" s="79">
        <f>SUM(D48,D49,D50,D51,D58)</f>
        <v>148299</v>
      </c>
      <c r="E47" s="79">
        <f>SUM(E48,E49,E50,E51,E58)</f>
        <v>148729</v>
      </c>
      <c r="F47" s="80">
        <f>SUM(F48:F50,F51,F58)</f>
        <v>148829</v>
      </c>
    </row>
    <row r="48" spans="1:6">
      <c r="A48" s="7">
        <v>41</v>
      </c>
      <c r="B48" s="8">
        <v>133001</v>
      </c>
      <c r="C48" s="8" t="s">
        <v>31</v>
      </c>
      <c r="D48" s="11">
        <v>6800</v>
      </c>
      <c r="E48" s="11">
        <v>6800</v>
      </c>
      <c r="F48" s="81">
        <v>6800</v>
      </c>
    </row>
    <row r="49" spans="1:6">
      <c r="A49" s="7">
        <v>41</v>
      </c>
      <c r="B49" s="8">
        <v>133004</v>
      </c>
      <c r="C49" s="8" t="s">
        <v>32</v>
      </c>
      <c r="D49" s="11">
        <v>33</v>
      </c>
      <c r="E49" s="11">
        <v>33</v>
      </c>
      <c r="F49" s="81">
        <v>33</v>
      </c>
    </row>
    <row r="50" spans="1:6">
      <c r="A50" s="7">
        <v>41</v>
      </c>
      <c r="B50" s="8">
        <v>133006</v>
      </c>
      <c r="C50" s="8" t="s">
        <v>33</v>
      </c>
      <c r="D50" s="11">
        <v>500</v>
      </c>
      <c r="E50" s="11">
        <v>500</v>
      </c>
      <c r="F50" s="81">
        <v>500</v>
      </c>
    </row>
    <row r="51" spans="1:6">
      <c r="A51" s="32">
        <v>41</v>
      </c>
      <c r="B51" s="15">
        <v>133012</v>
      </c>
      <c r="C51" s="15" t="s">
        <v>34</v>
      </c>
      <c r="D51" s="78">
        <f>SUM(D52:D57)</f>
        <v>19966</v>
      </c>
      <c r="E51" s="78">
        <f>SUM(E52:E57)</f>
        <v>20396</v>
      </c>
      <c r="F51" s="82">
        <f>SUM(F52:F57)</f>
        <v>20496</v>
      </c>
    </row>
    <row r="52" spans="1:6">
      <c r="A52" s="7">
        <v>41</v>
      </c>
      <c r="B52" s="8">
        <v>133012</v>
      </c>
      <c r="C52" s="8" t="s">
        <v>35</v>
      </c>
      <c r="D52" s="11">
        <v>20</v>
      </c>
      <c r="E52" s="11">
        <v>20</v>
      </c>
      <c r="F52" s="81">
        <v>20</v>
      </c>
    </row>
    <row r="53" spans="1:6">
      <c r="A53" s="7">
        <v>41</v>
      </c>
      <c r="B53" s="8">
        <v>133012</v>
      </c>
      <c r="C53" s="8" t="s">
        <v>36</v>
      </c>
      <c r="D53" s="11">
        <v>1500</v>
      </c>
      <c r="E53" s="11">
        <v>1500</v>
      </c>
      <c r="F53" s="81">
        <v>1500</v>
      </c>
    </row>
    <row r="54" spans="1:6" ht="29.25">
      <c r="A54" s="7">
        <v>41</v>
      </c>
      <c r="B54" s="8">
        <v>133012</v>
      </c>
      <c r="C54" s="12" t="s">
        <v>277</v>
      </c>
      <c r="D54" s="11">
        <v>11000</v>
      </c>
      <c r="E54" s="11">
        <v>11000</v>
      </c>
      <c r="F54" s="81">
        <v>11000</v>
      </c>
    </row>
    <row r="55" spans="1:6" ht="29.25">
      <c r="A55" s="7">
        <v>41</v>
      </c>
      <c r="B55" s="8">
        <v>133012</v>
      </c>
      <c r="C55" s="12" t="s">
        <v>37</v>
      </c>
      <c r="D55" s="11">
        <v>6000</v>
      </c>
      <c r="E55" s="11">
        <v>6500</v>
      </c>
      <c r="F55" s="81">
        <v>6600</v>
      </c>
    </row>
    <row r="56" spans="1:6">
      <c r="A56" s="7">
        <v>41</v>
      </c>
      <c r="B56" s="8">
        <v>133012</v>
      </c>
      <c r="C56" s="8" t="s">
        <v>38</v>
      </c>
      <c r="D56" s="11">
        <v>100</v>
      </c>
      <c r="E56" s="11">
        <v>30</v>
      </c>
      <c r="F56" s="81">
        <v>30</v>
      </c>
    </row>
    <row r="57" spans="1:6">
      <c r="A57" s="7"/>
      <c r="B57" s="8">
        <v>133012</v>
      </c>
      <c r="C57" s="8" t="s">
        <v>278</v>
      </c>
      <c r="D57" s="11">
        <v>1346</v>
      </c>
      <c r="E57" s="11">
        <v>1346</v>
      </c>
      <c r="F57" s="81">
        <v>1346</v>
      </c>
    </row>
    <row r="58" spans="1:6">
      <c r="A58" s="7">
        <v>41</v>
      </c>
      <c r="B58" s="8">
        <v>133013</v>
      </c>
      <c r="C58" s="8" t="s">
        <v>39</v>
      </c>
      <c r="D58" s="11">
        <v>121000</v>
      </c>
      <c r="E58" s="11">
        <v>121000</v>
      </c>
      <c r="F58" s="81">
        <v>121000</v>
      </c>
    </row>
    <row r="59" spans="1:6" ht="15.75" thickBot="1">
      <c r="A59" s="47"/>
      <c r="B59" s="48"/>
      <c r="C59" s="48"/>
      <c r="D59" s="83"/>
      <c r="E59" s="83"/>
      <c r="F59" s="84"/>
    </row>
    <row r="60" spans="1:6" ht="18.75" thickBot="1">
      <c r="A60" s="178" t="s">
        <v>40</v>
      </c>
      <c r="B60" s="179"/>
      <c r="C60" s="179"/>
      <c r="D60" s="74">
        <f>SUM(D61,D71,D95,D98)</f>
        <v>192830</v>
      </c>
      <c r="E60" s="74">
        <f>SUM(E61,E71,E95,E98)</f>
        <v>179934</v>
      </c>
      <c r="F60" s="75">
        <f>SUM(F61,F71,F95,F98)</f>
        <v>180023</v>
      </c>
    </row>
    <row r="61" spans="1:6" ht="15.75">
      <c r="A61" s="209" t="s">
        <v>41</v>
      </c>
      <c r="B61" s="210"/>
      <c r="C61" s="210"/>
      <c r="D61" s="85">
        <f>SUM(D62:D70)</f>
        <v>90392</v>
      </c>
      <c r="E61" s="85">
        <f>SUM(E62:E70)</f>
        <v>80810</v>
      </c>
      <c r="F61" s="86">
        <f>SUM(F62:F70)</f>
        <v>80810</v>
      </c>
    </row>
    <row r="62" spans="1:6">
      <c r="A62" s="7">
        <v>41</v>
      </c>
      <c r="B62" s="8">
        <v>212002</v>
      </c>
      <c r="C62" s="8" t="s">
        <v>42</v>
      </c>
      <c r="D62" s="11">
        <v>1720</v>
      </c>
      <c r="E62" s="11">
        <v>1720</v>
      </c>
      <c r="F62" s="11">
        <v>1720</v>
      </c>
    </row>
    <row r="63" spans="1:6">
      <c r="A63" s="7">
        <v>41</v>
      </c>
      <c r="B63" s="8">
        <v>212003</v>
      </c>
      <c r="C63" s="8" t="s">
        <v>43</v>
      </c>
      <c r="D63" s="11">
        <v>9582</v>
      </c>
      <c r="E63" s="11">
        <v>0</v>
      </c>
      <c r="F63" s="11">
        <v>0</v>
      </c>
    </row>
    <row r="64" spans="1:6">
      <c r="A64" s="7">
        <v>41</v>
      </c>
      <c r="B64" s="8">
        <v>212003</v>
      </c>
      <c r="C64" s="8" t="s">
        <v>44</v>
      </c>
      <c r="D64" s="11">
        <v>249</v>
      </c>
      <c r="E64" s="11">
        <v>249</v>
      </c>
      <c r="F64" s="11">
        <v>249</v>
      </c>
    </row>
    <row r="65" spans="1:12">
      <c r="A65" s="7">
        <v>41</v>
      </c>
      <c r="B65" s="8">
        <v>212003</v>
      </c>
      <c r="C65" s="8" t="s">
        <v>45</v>
      </c>
      <c r="D65" s="11">
        <v>25313</v>
      </c>
      <c r="E65" s="11">
        <v>25313</v>
      </c>
      <c r="F65" s="11">
        <v>25313</v>
      </c>
    </row>
    <row r="66" spans="1:12">
      <c r="A66" s="7">
        <v>41</v>
      </c>
      <c r="B66" s="8">
        <v>212003</v>
      </c>
      <c r="C66" s="8" t="s">
        <v>46</v>
      </c>
      <c r="D66" s="11">
        <v>7289</v>
      </c>
      <c r="E66" s="11">
        <v>7289</v>
      </c>
      <c r="F66" s="11">
        <v>7289</v>
      </c>
    </row>
    <row r="67" spans="1:12">
      <c r="A67" s="7">
        <v>41</v>
      </c>
      <c r="B67" s="8">
        <v>212003</v>
      </c>
      <c r="C67" s="8" t="s">
        <v>47</v>
      </c>
      <c r="D67" s="11">
        <v>23000</v>
      </c>
      <c r="E67" s="11">
        <v>23000</v>
      </c>
      <c r="F67" s="11">
        <v>23000</v>
      </c>
    </row>
    <row r="68" spans="1:12">
      <c r="A68" s="7">
        <v>41</v>
      </c>
      <c r="B68" s="8">
        <v>212003</v>
      </c>
      <c r="C68" s="8" t="s">
        <v>48</v>
      </c>
      <c r="D68" s="11">
        <v>6639</v>
      </c>
      <c r="E68" s="11">
        <v>6639</v>
      </c>
      <c r="F68" s="11">
        <v>6639</v>
      </c>
    </row>
    <row r="69" spans="1:12">
      <c r="A69" s="7">
        <v>41</v>
      </c>
      <c r="B69" s="8">
        <v>212003</v>
      </c>
      <c r="C69" s="8" t="s">
        <v>49</v>
      </c>
      <c r="D69" s="11">
        <v>4</v>
      </c>
      <c r="E69" s="11">
        <v>4</v>
      </c>
      <c r="F69" s="11">
        <v>4</v>
      </c>
    </row>
    <row r="70" spans="1:12">
      <c r="A70" s="7">
        <v>41</v>
      </c>
      <c r="B70" s="8">
        <v>212003</v>
      </c>
      <c r="C70" s="8" t="s">
        <v>50</v>
      </c>
      <c r="D70" s="11">
        <v>16596</v>
      </c>
      <c r="E70" s="11">
        <v>16596</v>
      </c>
      <c r="F70" s="11">
        <v>16596</v>
      </c>
    </row>
    <row r="71" spans="1:12" ht="15.75">
      <c r="A71" s="201" t="s">
        <v>51</v>
      </c>
      <c r="B71" s="202"/>
      <c r="C71" s="203"/>
      <c r="D71" s="77">
        <f>SUM(D93,D79,D75,D72)</f>
        <v>98238</v>
      </c>
      <c r="E71" s="77">
        <f>SUM(E72,E75,E79,E93)</f>
        <v>94924</v>
      </c>
      <c r="F71" s="87">
        <f>SUM(F72,F75,F79,F93)</f>
        <v>95013</v>
      </c>
      <c r="G71" s="50"/>
      <c r="H71" s="50"/>
      <c r="I71" s="50"/>
      <c r="J71" s="50"/>
      <c r="K71" s="50"/>
      <c r="L71" s="50"/>
    </row>
    <row r="72" spans="1:12" ht="15.75">
      <c r="A72" s="187" t="s">
        <v>52</v>
      </c>
      <c r="B72" s="188"/>
      <c r="C72" s="189"/>
      <c r="D72" s="88">
        <f>SUM(D73:D74)</f>
        <v>44351</v>
      </c>
      <c r="E72" s="88">
        <f>SUM(D72)</f>
        <v>44351</v>
      </c>
      <c r="F72" s="89">
        <f>SUM(F73:F74)</f>
        <v>44351</v>
      </c>
    </row>
    <row r="73" spans="1:12">
      <c r="A73" s="7">
        <v>41</v>
      </c>
      <c r="B73" s="8">
        <v>221004</v>
      </c>
      <c r="C73" s="8" t="s">
        <v>53</v>
      </c>
      <c r="D73" s="11">
        <v>10000</v>
      </c>
      <c r="E73" s="11">
        <v>10000</v>
      </c>
      <c r="F73" s="81">
        <v>10000</v>
      </c>
    </row>
    <row r="74" spans="1:12">
      <c r="A74" s="7">
        <v>41</v>
      </c>
      <c r="B74" s="8">
        <v>221004</v>
      </c>
      <c r="C74" s="8" t="s">
        <v>54</v>
      </c>
      <c r="D74" s="11">
        <v>34351</v>
      </c>
      <c r="E74" s="11">
        <v>34351</v>
      </c>
      <c r="F74" s="81">
        <v>34351</v>
      </c>
    </row>
    <row r="75" spans="1:12" ht="15.75">
      <c r="A75" s="187" t="s">
        <v>55</v>
      </c>
      <c r="B75" s="188"/>
      <c r="C75" s="189"/>
      <c r="D75" s="88">
        <f>SUM(D76:D78)</f>
        <v>2100</v>
      </c>
      <c r="E75" s="88">
        <f>SUM(E76:E78)</f>
        <v>2100</v>
      </c>
      <c r="F75" s="89">
        <f>SUM(F76:F78)</f>
        <v>2100</v>
      </c>
    </row>
    <row r="76" spans="1:12">
      <c r="A76" s="7">
        <v>41</v>
      </c>
      <c r="B76" s="8">
        <v>222003</v>
      </c>
      <c r="C76" s="8" t="s">
        <v>56</v>
      </c>
      <c r="D76" s="11">
        <v>300</v>
      </c>
      <c r="E76" s="11">
        <v>300</v>
      </c>
      <c r="F76" s="81">
        <v>300</v>
      </c>
    </row>
    <row r="77" spans="1:12" ht="29.25" customHeight="1">
      <c r="A77" s="7">
        <v>41</v>
      </c>
      <c r="B77" s="8">
        <v>222003</v>
      </c>
      <c r="C77" s="12" t="s">
        <v>57</v>
      </c>
      <c r="D77" s="11">
        <v>200</v>
      </c>
      <c r="E77" s="11">
        <v>200</v>
      </c>
      <c r="F77" s="81">
        <v>200</v>
      </c>
    </row>
    <row r="78" spans="1:12">
      <c r="A78" s="63">
        <v>41</v>
      </c>
      <c r="B78" s="8">
        <v>222003</v>
      </c>
      <c r="C78" s="64" t="s">
        <v>261</v>
      </c>
      <c r="D78" s="11">
        <v>1600</v>
      </c>
      <c r="E78" s="11">
        <v>1600</v>
      </c>
      <c r="F78" s="81">
        <v>1600</v>
      </c>
    </row>
    <row r="79" spans="1:12" ht="15.75">
      <c r="A79" s="187" t="s">
        <v>58</v>
      </c>
      <c r="B79" s="188"/>
      <c r="C79" s="189"/>
      <c r="D79" s="88">
        <f>SUM(D80:D92)</f>
        <v>49837</v>
      </c>
      <c r="E79" s="88">
        <f>SUM(E80:E92)</f>
        <v>46523</v>
      </c>
      <c r="F79" s="89">
        <f>SUM(F80:F92)</f>
        <v>46612</v>
      </c>
    </row>
    <row r="80" spans="1:12">
      <c r="A80" s="7">
        <v>41</v>
      </c>
      <c r="B80" s="8">
        <v>223001</v>
      </c>
      <c r="C80" s="8" t="s">
        <v>273</v>
      </c>
      <c r="D80" s="11">
        <v>330</v>
      </c>
      <c r="E80" s="11">
        <v>316</v>
      </c>
      <c r="F80" s="81">
        <v>400</v>
      </c>
    </row>
    <row r="81" spans="1:6" ht="29.25">
      <c r="A81" s="7">
        <v>41</v>
      </c>
      <c r="B81" s="8">
        <v>223001</v>
      </c>
      <c r="C81" s="12" t="s">
        <v>272</v>
      </c>
      <c r="D81" s="11">
        <v>500</v>
      </c>
      <c r="E81" s="11">
        <v>0</v>
      </c>
      <c r="F81" s="81">
        <v>0</v>
      </c>
    </row>
    <row r="82" spans="1:6">
      <c r="A82" s="7">
        <v>41</v>
      </c>
      <c r="B82" s="8">
        <v>223001</v>
      </c>
      <c r="C82" s="8" t="s">
        <v>59</v>
      </c>
      <c r="D82" s="11">
        <v>33</v>
      </c>
      <c r="E82" s="11">
        <v>33</v>
      </c>
      <c r="F82" s="81">
        <v>33</v>
      </c>
    </row>
    <row r="83" spans="1:6">
      <c r="A83" s="7">
        <v>41</v>
      </c>
      <c r="B83" s="8">
        <v>223001</v>
      </c>
      <c r="C83" s="8" t="s">
        <v>284</v>
      </c>
      <c r="D83" s="11">
        <v>3200</v>
      </c>
      <c r="E83" s="11">
        <v>400</v>
      </c>
      <c r="F83" s="81">
        <v>400</v>
      </c>
    </row>
    <row r="84" spans="1:6" ht="29.25">
      <c r="A84" s="7">
        <v>41</v>
      </c>
      <c r="B84" s="8">
        <v>223001</v>
      </c>
      <c r="C84" s="12" t="s">
        <v>283</v>
      </c>
      <c r="D84" s="11">
        <v>90</v>
      </c>
      <c r="E84" s="11">
        <v>90</v>
      </c>
      <c r="F84" s="81">
        <v>95</v>
      </c>
    </row>
    <row r="85" spans="1:6">
      <c r="A85" s="7">
        <v>41</v>
      </c>
      <c r="B85" s="8">
        <v>223001</v>
      </c>
      <c r="C85" s="8" t="s">
        <v>60</v>
      </c>
      <c r="D85" s="11">
        <v>664</v>
      </c>
      <c r="E85" s="11">
        <v>664</v>
      </c>
      <c r="F85" s="81">
        <v>664</v>
      </c>
    </row>
    <row r="86" spans="1:6">
      <c r="A86" s="7">
        <v>41</v>
      </c>
      <c r="B86" s="8">
        <v>223001</v>
      </c>
      <c r="C86" s="8" t="s">
        <v>271</v>
      </c>
      <c r="D86" s="11">
        <v>1660</v>
      </c>
      <c r="E86" s="11">
        <v>1660</v>
      </c>
      <c r="F86" s="81">
        <v>1660</v>
      </c>
    </row>
    <row r="87" spans="1:6">
      <c r="A87" s="7">
        <v>41</v>
      </c>
      <c r="B87" s="8">
        <v>223001</v>
      </c>
      <c r="C87" s="8" t="s">
        <v>61</v>
      </c>
      <c r="D87" s="11">
        <v>5000</v>
      </c>
      <c r="E87" s="11">
        <v>5000</v>
      </c>
      <c r="F87" s="81">
        <v>5000</v>
      </c>
    </row>
    <row r="88" spans="1:6">
      <c r="A88" s="7">
        <v>41</v>
      </c>
      <c r="B88" s="8">
        <v>223001</v>
      </c>
      <c r="C88" s="8" t="s">
        <v>62</v>
      </c>
      <c r="D88" s="11">
        <v>28529</v>
      </c>
      <c r="E88" s="11">
        <v>28529</v>
      </c>
      <c r="F88" s="81">
        <v>28529</v>
      </c>
    </row>
    <row r="89" spans="1:6">
      <c r="A89" s="7">
        <v>41</v>
      </c>
      <c r="B89" s="8">
        <v>223001</v>
      </c>
      <c r="C89" s="8" t="s">
        <v>63</v>
      </c>
      <c r="D89" s="11">
        <v>330</v>
      </c>
      <c r="E89" s="11">
        <v>330</v>
      </c>
      <c r="F89" s="81">
        <v>330</v>
      </c>
    </row>
    <row r="90" spans="1:6">
      <c r="A90" s="7">
        <v>41</v>
      </c>
      <c r="B90" s="8">
        <v>223001</v>
      </c>
      <c r="C90" s="8" t="s">
        <v>64</v>
      </c>
      <c r="D90" s="11">
        <v>4851</v>
      </c>
      <c r="E90" s="11">
        <v>4851</v>
      </c>
      <c r="F90" s="81">
        <v>4851</v>
      </c>
    </row>
    <row r="91" spans="1:6">
      <c r="A91" s="7">
        <v>41</v>
      </c>
      <c r="B91" s="8">
        <v>223001</v>
      </c>
      <c r="C91" s="8" t="s">
        <v>65</v>
      </c>
      <c r="D91" s="11">
        <v>3650</v>
      </c>
      <c r="E91" s="11">
        <v>3650</v>
      </c>
      <c r="F91" s="81">
        <v>3650</v>
      </c>
    </row>
    <row r="92" spans="1:6">
      <c r="A92" s="7">
        <v>41</v>
      </c>
      <c r="B92" s="8">
        <v>223001</v>
      </c>
      <c r="C92" s="8" t="s">
        <v>66</v>
      </c>
      <c r="D92" s="11">
        <v>1000</v>
      </c>
      <c r="E92" s="11">
        <v>1000</v>
      </c>
      <c r="F92" s="81">
        <v>1000</v>
      </c>
    </row>
    <row r="93" spans="1:6" ht="15.75">
      <c r="A93" s="187" t="s">
        <v>67</v>
      </c>
      <c r="B93" s="188"/>
      <c r="C93" s="189"/>
      <c r="D93" s="88">
        <v>1950</v>
      </c>
      <c r="E93" s="88">
        <f>SUM(D93)</f>
        <v>1950</v>
      </c>
      <c r="F93" s="89">
        <f>SUM(F94)</f>
        <v>1950</v>
      </c>
    </row>
    <row r="94" spans="1:6">
      <c r="A94" s="7">
        <v>41</v>
      </c>
      <c r="B94" s="8">
        <v>229005</v>
      </c>
      <c r="C94" s="8" t="s">
        <v>68</v>
      </c>
      <c r="D94" s="11">
        <v>1950</v>
      </c>
      <c r="E94" s="11">
        <v>1950</v>
      </c>
      <c r="F94" s="81">
        <v>1950</v>
      </c>
    </row>
    <row r="95" spans="1:6" ht="15.75">
      <c r="A95" s="201" t="s">
        <v>69</v>
      </c>
      <c r="B95" s="202"/>
      <c r="C95" s="203"/>
      <c r="D95" s="77">
        <f>SUM(D96:D97)</f>
        <v>700</v>
      </c>
      <c r="E95" s="77">
        <v>700</v>
      </c>
      <c r="F95" s="87">
        <v>700</v>
      </c>
    </row>
    <row r="96" spans="1:6">
      <c r="A96" s="7">
        <v>41</v>
      </c>
      <c r="B96" s="8">
        <v>243</v>
      </c>
      <c r="C96" s="8" t="s">
        <v>70</v>
      </c>
      <c r="D96" s="11">
        <v>500</v>
      </c>
      <c r="E96" s="11">
        <v>500</v>
      </c>
      <c r="F96" s="81">
        <v>500</v>
      </c>
    </row>
    <row r="97" spans="1:6">
      <c r="A97" s="7">
        <v>41</v>
      </c>
      <c r="B97" s="8">
        <v>244</v>
      </c>
      <c r="C97" s="8" t="s">
        <v>71</v>
      </c>
      <c r="D97" s="11">
        <v>200</v>
      </c>
      <c r="E97" s="11">
        <v>200</v>
      </c>
      <c r="F97" s="81">
        <v>200</v>
      </c>
    </row>
    <row r="98" spans="1:6" ht="15.75">
      <c r="A98" s="201" t="s">
        <v>72</v>
      </c>
      <c r="B98" s="202"/>
      <c r="C98" s="203"/>
      <c r="D98" s="77">
        <f>SUM(D99:D99)</f>
        <v>3500</v>
      </c>
      <c r="E98" s="77">
        <f>SUM(E99)</f>
        <v>3500</v>
      </c>
      <c r="F98" s="87">
        <f>SUM(F99)</f>
        <v>3500</v>
      </c>
    </row>
    <row r="99" spans="1:6">
      <c r="A99" s="7">
        <v>41</v>
      </c>
      <c r="B99" s="8">
        <v>292008</v>
      </c>
      <c r="C99" s="8" t="s">
        <v>73</v>
      </c>
      <c r="D99" s="11">
        <v>3500</v>
      </c>
      <c r="E99" s="11">
        <v>3500</v>
      </c>
      <c r="F99" s="81">
        <v>3500</v>
      </c>
    </row>
    <row r="100" spans="1:6" ht="15.75" thickBot="1">
      <c r="A100" s="37"/>
      <c r="B100" s="26"/>
      <c r="C100" s="38"/>
      <c r="D100" s="90"/>
      <c r="E100" s="83"/>
      <c r="F100" s="91"/>
    </row>
    <row r="101" spans="1:6" ht="18.75" thickBot="1">
      <c r="A101" s="198" t="s">
        <v>74</v>
      </c>
      <c r="B101" s="199"/>
      <c r="C101" s="200"/>
      <c r="D101" s="74">
        <f>SUM(D104)</f>
        <v>1008485</v>
      </c>
      <c r="E101" s="74">
        <f>SUM(E104,E128,E131)</f>
        <v>931450</v>
      </c>
      <c r="F101" s="92">
        <f>SUM(F102,F104,F128,F131)</f>
        <v>911646</v>
      </c>
    </row>
    <row r="102" spans="1:6" ht="15.75">
      <c r="A102" s="195" t="s">
        <v>75</v>
      </c>
      <c r="B102" s="196"/>
      <c r="C102" s="197"/>
      <c r="D102" s="76"/>
      <c r="E102" s="76"/>
      <c r="F102" s="93"/>
    </row>
    <row r="103" spans="1:6">
      <c r="A103" s="7"/>
      <c r="B103" s="8"/>
      <c r="C103" s="8"/>
      <c r="D103" s="11"/>
      <c r="E103" s="11"/>
      <c r="F103" s="94"/>
    </row>
    <row r="104" spans="1:6" ht="15.75">
      <c r="A104" s="201" t="s">
        <v>76</v>
      </c>
      <c r="B104" s="202"/>
      <c r="C104" s="203"/>
      <c r="D104" s="77">
        <f>SUM(D105:D127)</f>
        <v>1008485</v>
      </c>
      <c r="E104" s="77">
        <f>SUM(E105:E127)</f>
        <v>931450</v>
      </c>
      <c r="F104" s="87">
        <f>SUM(F105:F127)</f>
        <v>911646</v>
      </c>
    </row>
    <row r="105" spans="1:6">
      <c r="A105" s="7">
        <v>111</v>
      </c>
      <c r="B105" s="8">
        <v>312001</v>
      </c>
      <c r="C105" s="8" t="s">
        <v>77</v>
      </c>
      <c r="D105" s="11">
        <v>9795</v>
      </c>
      <c r="E105" s="11">
        <v>9800</v>
      </c>
      <c r="F105" s="95">
        <v>9800</v>
      </c>
    </row>
    <row r="106" spans="1:6">
      <c r="A106" s="7">
        <v>111</v>
      </c>
      <c r="B106" s="8">
        <v>312001</v>
      </c>
      <c r="C106" s="8" t="s">
        <v>78</v>
      </c>
      <c r="D106" s="11">
        <v>2158</v>
      </c>
      <c r="E106" s="11">
        <v>2200</v>
      </c>
      <c r="F106" s="95">
        <v>2200</v>
      </c>
    </row>
    <row r="107" spans="1:6">
      <c r="A107" s="7">
        <v>111</v>
      </c>
      <c r="B107" s="8">
        <v>312001</v>
      </c>
      <c r="C107" s="8" t="s">
        <v>79</v>
      </c>
      <c r="D107" s="11">
        <v>848426</v>
      </c>
      <c r="E107" s="11">
        <v>831280</v>
      </c>
      <c r="F107" s="95">
        <v>820030</v>
      </c>
    </row>
    <row r="108" spans="1:6">
      <c r="A108" s="7">
        <v>111</v>
      </c>
      <c r="B108" s="8">
        <v>312001</v>
      </c>
      <c r="C108" s="8" t="s">
        <v>80</v>
      </c>
      <c r="D108" s="11">
        <v>20770</v>
      </c>
      <c r="E108" s="11">
        <v>20780</v>
      </c>
      <c r="F108" s="95">
        <v>20780</v>
      </c>
    </row>
    <row r="109" spans="1:6">
      <c r="A109" s="7">
        <v>111</v>
      </c>
      <c r="B109" s="8">
        <v>312001</v>
      </c>
      <c r="C109" s="8" t="s">
        <v>81</v>
      </c>
      <c r="D109" s="11">
        <v>2600</v>
      </c>
      <c r="E109" s="11">
        <v>2600</v>
      </c>
      <c r="F109" s="95">
        <v>2600</v>
      </c>
    </row>
    <row r="110" spans="1:6">
      <c r="A110" s="7">
        <v>111</v>
      </c>
      <c r="B110" s="8">
        <v>312001</v>
      </c>
      <c r="C110" s="8" t="s">
        <v>82</v>
      </c>
      <c r="D110" s="11">
        <v>3060</v>
      </c>
      <c r="E110" s="11">
        <v>4450</v>
      </c>
      <c r="F110" s="95">
        <v>0</v>
      </c>
    </row>
    <row r="111" spans="1:6">
      <c r="A111" s="7">
        <v>111</v>
      </c>
      <c r="B111" s="8">
        <v>312001</v>
      </c>
      <c r="C111" s="8" t="s">
        <v>83</v>
      </c>
      <c r="D111" s="11">
        <v>11879</v>
      </c>
      <c r="E111" s="11">
        <v>11900</v>
      </c>
      <c r="F111" s="95">
        <v>11980</v>
      </c>
    </row>
    <row r="112" spans="1:6">
      <c r="A112" s="7">
        <v>111</v>
      </c>
      <c r="B112" s="8">
        <v>312001</v>
      </c>
      <c r="C112" s="8" t="s">
        <v>84</v>
      </c>
      <c r="D112" s="11">
        <v>24426</v>
      </c>
      <c r="E112" s="11">
        <v>24450</v>
      </c>
      <c r="F112" s="95">
        <v>24460</v>
      </c>
    </row>
    <row r="113" spans="1:6">
      <c r="A113" s="7">
        <v>111</v>
      </c>
      <c r="B113" s="8">
        <v>312001</v>
      </c>
      <c r="C113" s="8" t="s">
        <v>85</v>
      </c>
      <c r="D113" s="11">
        <v>7203</v>
      </c>
      <c r="E113" s="11">
        <v>7205</v>
      </c>
      <c r="F113" s="95">
        <v>7205</v>
      </c>
    </row>
    <row r="114" spans="1:6">
      <c r="A114" s="7">
        <v>111</v>
      </c>
      <c r="B114" s="8">
        <v>312001</v>
      </c>
      <c r="C114" s="8" t="s">
        <v>86</v>
      </c>
      <c r="D114" s="11">
        <v>883</v>
      </c>
      <c r="E114" s="11">
        <v>885</v>
      </c>
      <c r="F114" s="95">
        <v>885</v>
      </c>
    </row>
    <row r="115" spans="1:6">
      <c r="A115" s="7">
        <v>111</v>
      </c>
      <c r="B115" s="8">
        <v>312001</v>
      </c>
      <c r="C115" s="8" t="s">
        <v>87</v>
      </c>
      <c r="D115" s="11">
        <v>405</v>
      </c>
      <c r="E115" s="11">
        <v>400</v>
      </c>
      <c r="F115" s="95">
        <v>400</v>
      </c>
    </row>
    <row r="116" spans="1:6">
      <c r="A116" s="7">
        <v>111</v>
      </c>
      <c r="B116" s="8">
        <v>312001</v>
      </c>
      <c r="C116" s="8" t="s">
        <v>88</v>
      </c>
      <c r="D116" s="11">
        <v>8747</v>
      </c>
      <c r="E116" s="11">
        <v>8750</v>
      </c>
      <c r="F116" s="95">
        <v>8750</v>
      </c>
    </row>
    <row r="117" spans="1:6">
      <c r="A117" s="7">
        <v>111</v>
      </c>
      <c r="B117" s="8">
        <v>312001</v>
      </c>
      <c r="C117" s="8" t="s">
        <v>89</v>
      </c>
      <c r="D117" s="11">
        <v>2556</v>
      </c>
      <c r="E117" s="11">
        <v>2556</v>
      </c>
      <c r="F117" s="95">
        <v>2556</v>
      </c>
    </row>
    <row r="118" spans="1:6">
      <c r="A118" s="7">
        <v>111</v>
      </c>
      <c r="B118" s="8">
        <v>312001</v>
      </c>
      <c r="C118" s="8" t="s">
        <v>90</v>
      </c>
      <c r="D118" s="11">
        <v>782</v>
      </c>
      <c r="E118" s="11">
        <v>600</v>
      </c>
      <c r="F118" s="95">
        <v>0</v>
      </c>
    </row>
    <row r="119" spans="1:6">
      <c r="A119" s="7">
        <v>111</v>
      </c>
      <c r="B119" s="8">
        <v>312001</v>
      </c>
      <c r="C119" s="8" t="s">
        <v>256</v>
      </c>
      <c r="D119" s="11">
        <v>2968</v>
      </c>
      <c r="E119" s="11">
        <v>0</v>
      </c>
      <c r="F119" s="95">
        <v>0</v>
      </c>
    </row>
    <row r="120" spans="1:6" ht="29.45" customHeight="1">
      <c r="A120" s="7">
        <v>111</v>
      </c>
      <c r="B120" s="8">
        <v>312001</v>
      </c>
      <c r="C120" s="12" t="s">
        <v>91</v>
      </c>
      <c r="D120" s="11">
        <v>3979</v>
      </c>
      <c r="E120" s="11">
        <v>3594</v>
      </c>
      <c r="F120" s="95">
        <v>0</v>
      </c>
    </row>
    <row r="121" spans="1:6" ht="29.45" customHeight="1">
      <c r="A121" s="7">
        <v>111</v>
      </c>
      <c r="B121" s="8">
        <v>312001</v>
      </c>
      <c r="C121" s="12" t="s">
        <v>253</v>
      </c>
      <c r="D121" s="11">
        <v>17855</v>
      </c>
      <c r="E121" s="11">
        <v>0</v>
      </c>
      <c r="F121" s="95">
        <v>0</v>
      </c>
    </row>
    <row r="122" spans="1:6">
      <c r="A122" s="7">
        <v>111</v>
      </c>
      <c r="B122" s="8">
        <v>312001</v>
      </c>
      <c r="C122" s="8" t="s">
        <v>262</v>
      </c>
      <c r="D122" s="11">
        <v>0</v>
      </c>
      <c r="E122" s="11">
        <v>0</v>
      </c>
      <c r="F122" s="95">
        <v>0</v>
      </c>
    </row>
    <row r="123" spans="1:6" ht="29.25">
      <c r="A123" s="7">
        <v>111</v>
      </c>
      <c r="B123" s="8">
        <v>312001</v>
      </c>
      <c r="C123" s="12" t="s">
        <v>274</v>
      </c>
      <c r="D123" s="11">
        <v>5650</v>
      </c>
      <c r="E123" s="11">
        <v>0</v>
      </c>
      <c r="F123" s="95">
        <v>0</v>
      </c>
    </row>
    <row r="124" spans="1:6">
      <c r="A124" s="33">
        <v>111</v>
      </c>
      <c r="B124" s="17">
        <v>312001</v>
      </c>
      <c r="C124" s="8" t="s">
        <v>275</v>
      </c>
      <c r="D124" s="96">
        <v>15023</v>
      </c>
      <c r="E124" s="96">
        <v>0</v>
      </c>
      <c r="F124" s="97">
        <v>0</v>
      </c>
    </row>
    <row r="125" spans="1:6">
      <c r="A125" s="33">
        <v>111</v>
      </c>
      <c r="B125" s="17">
        <v>312001</v>
      </c>
      <c r="C125" s="8" t="s">
        <v>276</v>
      </c>
      <c r="D125" s="96">
        <v>13166</v>
      </c>
      <c r="E125" s="96">
        <v>0</v>
      </c>
      <c r="F125" s="97">
        <v>0</v>
      </c>
    </row>
    <row r="126" spans="1:6">
      <c r="A126" s="33">
        <v>111</v>
      </c>
      <c r="B126" s="17">
        <v>312001</v>
      </c>
      <c r="C126" s="17" t="s">
        <v>92</v>
      </c>
      <c r="D126" s="96">
        <v>0</v>
      </c>
      <c r="E126" s="96">
        <v>0</v>
      </c>
      <c r="F126" s="97">
        <v>0</v>
      </c>
    </row>
    <row r="127" spans="1:6" ht="15.75" thickBot="1">
      <c r="A127" s="47">
        <v>111</v>
      </c>
      <c r="B127" s="48">
        <v>312001</v>
      </c>
      <c r="C127" s="39" t="s">
        <v>298</v>
      </c>
      <c r="D127" s="98">
        <v>6154</v>
      </c>
      <c r="E127" s="98">
        <v>0</v>
      </c>
      <c r="F127" s="99">
        <v>0</v>
      </c>
    </row>
    <row r="128" spans="1:6" ht="16.5" thickBot="1">
      <c r="A128" s="169" t="s">
        <v>93</v>
      </c>
      <c r="B128" s="170"/>
      <c r="C128" s="171"/>
      <c r="D128" s="100">
        <v>0</v>
      </c>
      <c r="E128" s="100">
        <v>0</v>
      </c>
      <c r="F128" s="101">
        <v>0</v>
      </c>
    </row>
    <row r="129" spans="1:6">
      <c r="A129" s="204" t="s">
        <v>94</v>
      </c>
      <c r="B129" s="205"/>
      <c r="C129" s="206"/>
      <c r="D129" s="20"/>
      <c r="E129" s="20"/>
      <c r="F129" s="102"/>
    </row>
    <row r="130" spans="1:6" ht="15.75" thickBot="1">
      <c r="A130" s="47"/>
      <c r="B130" s="48"/>
      <c r="C130" s="48"/>
      <c r="D130" s="83"/>
      <c r="E130" s="83"/>
      <c r="F130" s="84"/>
    </row>
    <row r="131" spans="1:6" ht="16.5" thickBot="1">
      <c r="A131" s="169" t="s">
        <v>95</v>
      </c>
      <c r="B131" s="170"/>
      <c r="C131" s="171"/>
      <c r="D131" s="100">
        <v>0</v>
      </c>
      <c r="E131" s="100">
        <v>0</v>
      </c>
      <c r="F131" s="101">
        <v>0</v>
      </c>
    </row>
    <row r="132" spans="1:6" ht="15.75" thickBot="1">
      <c r="A132" s="45"/>
      <c r="B132" s="46"/>
      <c r="C132" s="46"/>
      <c r="D132" s="103"/>
      <c r="E132" s="103"/>
      <c r="F132" s="104"/>
    </row>
    <row r="133" spans="1:6" ht="19.5" thickTop="1" thickBot="1">
      <c r="A133" s="190" t="s">
        <v>96</v>
      </c>
      <c r="B133" s="191"/>
      <c r="C133" s="191"/>
      <c r="D133" s="105">
        <f>SUM(D131,D128,D101,D60,D39)</f>
        <v>3440972</v>
      </c>
      <c r="E133" s="105">
        <f>SUM(E128,E101,E60,E39)</f>
        <v>3416836</v>
      </c>
      <c r="F133" s="106">
        <f>SUM(F131:F132,F101,F60,F39)</f>
        <v>3421508</v>
      </c>
    </row>
    <row r="134" spans="1:6" ht="16.5" thickTop="1" thickBot="1">
      <c r="A134" s="43"/>
      <c r="B134" s="44"/>
      <c r="C134" s="44"/>
      <c r="D134" s="107"/>
      <c r="E134" s="107"/>
      <c r="F134" s="108"/>
    </row>
    <row r="135" spans="1:6" ht="54.75" thickBot="1">
      <c r="A135" s="207" t="s">
        <v>97</v>
      </c>
      <c r="B135" s="208"/>
      <c r="C135" s="208"/>
      <c r="D135" s="109" t="s">
        <v>254</v>
      </c>
      <c r="E135" s="109" t="s">
        <v>257</v>
      </c>
      <c r="F135" s="110" t="s">
        <v>258</v>
      </c>
    </row>
    <row r="136" spans="1:6" ht="16.5" thickBot="1">
      <c r="A136" s="161" t="s">
        <v>99</v>
      </c>
      <c r="B136" s="162"/>
      <c r="C136" s="162"/>
      <c r="D136" s="111">
        <f>SUM(D137:D151)</f>
        <v>206671</v>
      </c>
      <c r="E136" s="111">
        <f>SUM(E137:E148)</f>
        <v>10560</v>
      </c>
      <c r="F136" s="112">
        <f>SUM(F137:F148)</f>
        <v>10460</v>
      </c>
    </row>
    <row r="137" spans="1:6" ht="19.149999999999999" customHeight="1">
      <c r="A137" s="34">
        <v>43</v>
      </c>
      <c r="B137" s="18">
        <v>231</v>
      </c>
      <c r="C137" s="18" t="s">
        <v>100</v>
      </c>
      <c r="D137" s="20">
        <v>66</v>
      </c>
      <c r="E137" s="20">
        <v>0</v>
      </c>
      <c r="F137" s="113">
        <v>0</v>
      </c>
    </row>
    <row r="138" spans="1:6">
      <c r="A138" s="7">
        <v>43</v>
      </c>
      <c r="B138" s="8">
        <v>231</v>
      </c>
      <c r="C138" s="8" t="s">
        <v>101</v>
      </c>
      <c r="D138" s="11">
        <v>2880</v>
      </c>
      <c r="E138" s="11">
        <v>0</v>
      </c>
      <c r="F138" s="81">
        <v>0</v>
      </c>
    </row>
    <row r="139" spans="1:6" ht="15.6" customHeight="1">
      <c r="A139" s="7">
        <v>43</v>
      </c>
      <c r="B139" s="8">
        <v>231</v>
      </c>
      <c r="C139" s="8" t="s">
        <v>102</v>
      </c>
      <c r="D139" s="11">
        <v>27936</v>
      </c>
      <c r="E139" s="11">
        <v>0</v>
      </c>
      <c r="F139" s="81">
        <v>0</v>
      </c>
    </row>
    <row r="140" spans="1:6" ht="15" customHeight="1">
      <c r="A140" s="7">
        <v>43</v>
      </c>
      <c r="B140" s="8">
        <v>231</v>
      </c>
      <c r="C140" s="8" t="s">
        <v>103</v>
      </c>
      <c r="D140" s="11">
        <v>9960</v>
      </c>
      <c r="E140" s="11">
        <v>9960</v>
      </c>
      <c r="F140" s="81">
        <v>9960</v>
      </c>
    </row>
    <row r="141" spans="1:6" ht="16.899999999999999" customHeight="1">
      <c r="A141" s="7">
        <v>43</v>
      </c>
      <c r="B141" s="8">
        <v>231</v>
      </c>
      <c r="C141" s="8" t="s">
        <v>280</v>
      </c>
      <c r="D141" s="11">
        <v>54597</v>
      </c>
      <c r="E141" s="11">
        <v>0</v>
      </c>
      <c r="F141" s="81">
        <v>0</v>
      </c>
    </row>
    <row r="142" spans="1:6" ht="15" customHeight="1">
      <c r="A142" s="7">
        <v>43</v>
      </c>
      <c r="B142" s="8">
        <v>231</v>
      </c>
      <c r="C142" s="8" t="s">
        <v>325</v>
      </c>
      <c r="D142" s="11">
        <v>550</v>
      </c>
      <c r="E142" s="11">
        <v>0</v>
      </c>
      <c r="F142" s="81">
        <v>0</v>
      </c>
    </row>
    <row r="143" spans="1:6" ht="14.45" customHeight="1">
      <c r="A143" s="7">
        <v>43</v>
      </c>
      <c r="B143" s="8">
        <v>231</v>
      </c>
      <c r="C143" s="8" t="s">
        <v>285</v>
      </c>
      <c r="D143" s="11">
        <v>22099</v>
      </c>
      <c r="E143" s="11">
        <v>0</v>
      </c>
      <c r="F143" s="95">
        <v>0</v>
      </c>
    </row>
    <row r="144" spans="1:6" ht="14.45" customHeight="1">
      <c r="A144" s="7">
        <v>43</v>
      </c>
      <c r="B144" s="8">
        <v>231</v>
      </c>
      <c r="C144" s="8" t="s">
        <v>286</v>
      </c>
      <c r="D144" s="11">
        <v>29980</v>
      </c>
      <c r="E144" s="11">
        <v>0</v>
      </c>
      <c r="F144" s="95">
        <v>0</v>
      </c>
    </row>
    <row r="145" spans="1:6" ht="17.45" customHeight="1">
      <c r="A145" s="7">
        <v>43</v>
      </c>
      <c r="B145" s="8">
        <v>231</v>
      </c>
      <c r="C145" s="8" t="s">
        <v>314</v>
      </c>
      <c r="D145" s="11">
        <v>2400</v>
      </c>
      <c r="E145" s="11">
        <v>0</v>
      </c>
      <c r="F145" s="95">
        <v>0</v>
      </c>
    </row>
    <row r="146" spans="1:6" ht="29.45" customHeight="1">
      <c r="A146" s="7">
        <v>43</v>
      </c>
      <c r="B146" s="8">
        <v>233</v>
      </c>
      <c r="C146" s="12" t="s">
        <v>301</v>
      </c>
      <c r="D146" s="11">
        <v>608</v>
      </c>
      <c r="E146" s="11">
        <v>0</v>
      </c>
      <c r="F146" s="95">
        <v>0</v>
      </c>
    </row>
    <row r="147" spans="1:6" ht="16.899999999999999" customHeight="1">
      <c r="A147" s="7">
        <v>43</v>
      </c>
      <c r="B147" s="8">
        <v>233</v>
      </c>
      <c r="C147" s="12" t="s">
        <v>287</v>
      </c>
      <c r="D147" s="11">
        <v>345</v>
      </c>
      <c r="E147" s="11">
        <v>0</v>
      </c>
      <c r="F147" s="95">
        <v>0</v>
      </c>
    </row>
    <row r="148" spans="1:6" ht="30.6" customHeight="1">
      <c r="A148" s="7">
        <v>43</v>
      </c>
      <c r="B148" s="8">
        <v>233</v>
      </c>
      <c r="C148" s="12" t="s">
        <v>238</v>
      </c>
      <c r="D148" s="11">
        <v>6151</v>
      </c>
      <c r="E148" s="11">
        <v>600</v>
      </c>
      <c r="F148" s="95">
        <v>500</v>
      </c>
    </row>
    <row r="149" spans="1:6" ht="30.6" customHeight="1">
      <c r="A149" s="37">
        <v>43</v>
      </c>
      <c r="B149" s="17">
        <v>233</v>
      </c>
      <c r="C149" s="69" t="s">
        <v>323</v>
      </c>
      <c r="D149" s="71">
        <v>5129</v>
      </c>
      <c r="E149" s="71">
        <v>0</v>
      </c>
      <c r="F149" s="114">
        <v>0</v>
      </c>
    </row>
    <row r="150" spans="1:6" ht="29.45" customHeight="1">
      <c r="A150" s="7">
        <v>43</v>
      </c>
      <c r="B150" s="8">
        <v>233</v>
      </c>
      <c r="C150" s="12" t="s">
        <v>340</v>
      </c>
      <c r="D150" s="11">
        <v>34970</v>
      </c>
      <c r="E150" s="11">
        <v>0</v>
      </c>
      <c r="F150" s="95">
        <v>0</v>
      </c>
    </row>
    <row r="151" spans="1:6" ht="29.45" customHeight="1" thickBot="1">
      <c r="A151" s="42">
        <v>43</v>
      </c>
      <c r="B151" s="40">
        <v>233</v>
      </c>
      <c r="C151" s="66" t="s">
        <v>335</v>
      </c>
      <c r="D151" s="98">
        <v>9000</v>
      </c>
      <c r="E151" s="98">
        <v>0</v>
      </c>
      <c r="F151" s="99">
        <v>0</v>
      </c>
    </row>
    <row r="152" spans="1:6" ht="16.5" thickBot="1">
      <c r="A152" s="169" t="s">
        <v>104</v>
      </c>
      <c r="B152" s="170"/>
      <c r="C152" s="171"/>
      <c r="D152" s="111">
        <f>SUM(D153:D160)</f>
        <v>2600357</v>
      </c>
      <c r="E152" s="111">
        <v>0</v>
      </c>
      <c r="F152" s="115">
        <v>0</v>
      </c>
    </row>
    <row r="153" spans="1:6" ht="16.149999999999999" customHeight="1">
      <c r="A153" s="34">
        <v>111</v>
      </c>
      <c r="B153" s="18">
        <v>322001</v>
      </c>
      <c r="C153" s="18" t="s">
        <v>105</v>
      </c>
      <c r="D153" s="20">
        <v>152337</v>
      </c>
      <c r="E153" s="20">
        <v>0</v>
      </c>
      <c r="F153" s="113">
        <v>0</v>
      </c>
    </row>
    <row r="154" spans="1:6" ht="15.6" customHeight="1">
      <c r="A154" s="7">
        <v>111</v>
      </c>
      <c r="B154" s="8">
        <v>322001</v>
      </c>
      <c r="C154" s="18" t="s">
        <v>324</v>
      </c>
      <c r="D154" s="11">
        <v>237358</v>
      </c>
      <c r="E154" s="11">
        <v>0</v>
      </c>
      <c r="F154" s="81">
        <v>0</v>
      </c>
    </row>
    <row r="155" spans="1:6" ht="15.6" customHeight="1">
      <c r="A155" s="7">
        <v>111</v>
      </c>
      <c r="B155" s="8">
        <v>322001</v>
      </c>
      <c r="C155" s="8" t="s">
        <v>106</v>
      </c>
      <c r="D155" s="11">
        <v>1230505</v>
      </c>
      <c r="E155" s="11">
        <v>0</v>
      </c>
      <c r="F155" s="81">
        <v>0</v>
      </c>
    </row>
    <row r="156" spans="1:6" ht="29.25">
      <c r="A156" s="7">
        <v>111</v>
      </c>
      <c r="B156" s="8">
        <v>322001</v>
      </c>
      <c r="C156" s="12" t="s">
        <v>107</v>
      </c>
      <c r="D156" s="11">
        <v>153921</v>
      </c>
      <c r="E156" s="11">
        <v>0</v>
      </c>
      <c r="F156" s="81">
        <v>0</v>
      </c>
    </row>
    <row r="157" spans="1:6" ht="29.25">
      <c r="A157" s="7">
        <v>111</v>
      </c>
      <c r="B157" s="8">
        <v>322001</v>
      </c>
      <c r="C157" s="12" t="s">
        <v>108</v>
      </c>
      <c r="D157" s="11">
        <v>315938</v>
      </c>
      <c r="E157" s="11">
        <v>0</v>
      </c>
      <c r="F157" s="81">
        <v>0</v>
      </c>
    </row>
    <row r="158" spans="1:6" ht="15.6" customHeight="1">
      <c r="A158" s="33">
        <v>111</v>
      </c>
      <c r="B158" s="41">
        <v>322001</v>
      </c>
      <c r="C158" s="8" t="s">
        <v>109</v>
      </c>
      <c r="D158" s="11">
        <v>384912</v>
      </c>
      <c r="E158" s="11">
        <v>0</v>
      </c>
      <c r="F158" s="81">
        <v>0</v>
      </c>
    </row>
    <row r="159" spans="1:6" ht="30" customHeight="1">
      <c r="A159" s="33">
        <v>111</v>
      </c>
      <c r="B159" s="51">
        <v>322001</v>
      </c>
      <c r="C159" s="69" t="s">
        <v>321</v>
      </c>
      <c r="D159" s="96">
        <v>27386</v>
      </c>
      <c r="E159" s="96">
        <v>0</v>
      </c>
      <c r="F159" s="116">
        <v>0</v>
      </c>
    </row>
    <row r="160" spans="1:6" ht="19.899999999999999" customHeight="1" thickBot="1">
      <c r="A160" s="42">
        <v>111</v>
      </c>
      <c r="B160" s="40">
        <v>322001</v>
      </c>
      <c r="C160" s="66" t="s">
        <v>279</v>
      </c>
      <c r="D160" s="98">
        <v>98000</v>
      </c>
      <c r="E160" s="98">
        <v>0</v>
      </c>
      <c r="F160" s="117">
        <v>0</v>
      </c>
    </row>
    <row r="161" spans="1:7" ht="16.5" thickBot="1">
      <c r="A161" s="192" t="s">
        <v>110</v>
      </c>
      <c r="B161" s="193"/>
      <c r="C161" s="194"/>
      <c r="D161" s="118"/>
      <c r="E161" s="118"/>
      <c r="F161" s="119"/>
    </row>
    <row r="162" spans="1:7" ht="15.75" thickBot="1">
      <c r="A162" s="35"/>
      <c r="B162" s="19"/>
      <c r="C162" s="19"/>
      <c r="D162" s="71"/>
      <c r="E162" s="71"/>
      <c r="F162" s="120"/>
    </row>
    <row r="163" spans="1:7" ht="19.5" thickTop="1" thickBot="1">
      <c r="A163" s="154" t="s">
        <v>111</v>
      </c>
      <c r="B163" s="155"/>
      <c r="C163" s="155"/>
      <c r="D163" s="121">
        <f>SUM(D152,D136)</f>
        <v>2807028</v>
      </c>
      <c r="E163" s="121">
        <f>SUM(E136,E152)</f>
        <v>10560</v>
      </c>
      <c r="F163" s="122">
        <f>SUM(F152,F136)</f>
        <v>10460</v>
      </c>
    </row>
    <row r="164" spans="1:7" ht="19.5" thickTop="1" thickBot="1">
      <c r="A164" s="36"/>
      <c r="B164" s="27"/>
      <c r="C164" s="28"/>
      <c r="D164" s="123"/>
      <c r="E164" s="123"/>
      <c r="F164" s="120"/>
    </row>
    <row r="165" spans="1:7" ht="57" customHeight="1" thickTop="1" thickBot="1">
      <c r="A165" s="163" t="s">
        <v>112</v>
      </c>
      <c r="B165" s="164"/>
      <c r="C165" s="165"/>
      <c r="D165" s="124" t="s">
        <v>254</v>
      </c>
      <c r="E165" s="124" t="s">
        <v>259</v>
      </c>
      <c r="F165" s="125" t="s">
        <v>260</v>
      </c>
    </row>
    <row r="166" spans="1:7" ht="16.5" thickTop="1" thickBot="1">
      <c r="A166" s="158"/>
      <c r="B166" s="159"/>
      <c r="C166" s="160"/>
      <c r="D166" s="71" t="s">
        <v>98</v>
      </c>
      <c r="E166" s="71" t="s">
        <v>98</v>
      </c>
      <c r="F166" s="120" t="s">
        <v>21</v>
      </c>
    </row>
    <row r="167" spans="1:7" ht="16.5" thickBot="1">
      <c r="A167" s="169" t="s">
        <v>113</v>
      </c>
      <c r="B167" s="170"/>
      <c r="C167" s="171"/>
      <c r="D167" s="111">
        <f>SUM(D168:D176)</f>
        <v>575677</v>
      </c>
      <c r="E167" s="111">
        <v>0</v>
      </c>
      <c r="F167" s="115">
        <v>0</v>
      </c>
    </row>
    <row r="168" spans="1:7">
      <c r="A168" s="34">
        <v>1319</v>
      </c>
      <c r="B168" s="18">
        <v>453</v>
      </c>
      <c r="C168" s="18" t="s">
        <v>245</v>
      </c>
      <c r="D168" s="20">
        <v>10466</v>
      </c>
      <c r="E168" s="20">
        <v>0</v>
      </c>
      <c r="F168" s="113">
        <v>0</v>
      </c>
    </row>
    <row r="169" spans="1:7">
      <c r="A169" s="7">
        <v>1319</v>
      </c>
      <c r="B169" s="8">
        <v>453</v>
      </c>
      <c r="C169" s="8" t="s">
        <v>341</v>
      </c>
      <c r="D169" s="11">
        <v>16760</v>
      </c>
      <c r="E169" s="11">
        <v>0</v>
      </c>
      <c r="F169" s="81">
        <v>0</v>
      </c>
    </row>
    <row r="170" spans="1:7" ht="29.25">
      <c r="A170" s="7">
        <v>46</v>
      </c>
      <c r="B170" s="11">
        <v>454001</v>
      </c>
      <c r="C170" s="12" t="s">
        <v>246</v>
      </c>
      <c r="D170" s="11">
        <v>368541</v>
      </c>
      <c r="E170" s="11">
        <v>0</v>
      </c>
      <c r="F170" s="81">
        <v>0</v>
      </c>
    </row>
    <row r="171" spans="1:7">
      <c r="A171" s="7">
        <v>46</v>
      </c>
      <c r="B171" s="11">
        <v>454001</v>
      </c>
      <c r="C171" s="8" t="s">
        <v>114</v>
      </c>
      <c r="D171" s="11">
        <v>93800</v>
      </c>
      <c r="E171" s="11">
        <v>0</v>
      </c>
      <c r="F171" s="81">
        <v>0</v>
      </c>
    </row>
    <row r="172" spans="1:7">
      <c r="A172" s="7">
        <v>46</v>
      </c>
      <c r="B172" s="11">
        <v>454002</v>
      </c>
      <c r="C172" s="8" t="s">
        <v>115</v>
      </c>
      <c r="D172" s="11">
        <v>16553</v>
      </c>
      <c r="E172" s="11">
        <v>0</v>
      </c>
      <c r="F172" s="81">
        <v>0</v>
      </c>
    </row>
    <row r="173" spans="1:7">
      <c r="A173" s="7">
        <v>46</v>
      </c>
      <c r="B173" s="11">
        <v>454002</v>
      </c>
      <c r="C173" s="8" t="s">
        <v>116</v>
      </c>
      <c r="D173" s="11">
        <v>35557</v>
      </c>
      <c r="E173" s="11">
        <v>0</v>
      </c>
      <c r="F173" s="81">
        <v>0</v>
      </c>
    </row>
    <row r="174" spans="1:7">
      <c r="A174" s="7">
        <v>46</v>
      </c>
      <c r="B174" s="11">
        <v>454002</v>
      </c>
      <c r="C174" s="8" t="s">
        <v>117</v>
      </c>
      <c r="D174" s="11">
        <v>19000</v>
      </c>
      <c r="E174" s="11">
        <v>0</v>
      </c>
      <c r="F174" s="81">
        <v>0</v>
      </c>
    </row>
    <row r="175" spans="1:7">
      <c r="A175" s="7">
        <v>46</v>
      </c>
      <c r="B175" s="11">
        <v>454002</v>
      </c>
      <c r="C175" s="8" t="s">
        <v>118</v>
      </c>
      <c r="D175" s="11">
        <v>4100</v>
      </c>
      <c r="E175" s="11">
        <v>0</v>
      </c>
      <c r="F175" s="81">
        <v>0</v>
      </c>
    </row>
    <row r="176" spans="1:7" ht="30" thickBot="1">
      <c r="A176" s="35">
        <v>46</v>
      </c>
      <c r="B176" s="71">
        <v>454002</v>
      </c>
      <c r="C176" s="73" t="s">
        <v>313</v>
      </c>
      <c r="D176" s="71">
        <v>10900</v>
      </c>
      <c r="E176" s="71">
        <v>0</v>
      </c>
      <c r="F176" s="126">
        <v>0</v>
      </c>
      <c r="G176" s="72"/>
    </row>
    <row r="177" spans="1:6" ht="16.5" thickBot="1">
      <c r="A177" s="161" t="s">
        <v>119</v>
      </c>
      <c r="B177" s="162"/>
      <c r="C177" s="162"/>
      <c r="D177" s="111">
        <v>610139</v>
      </c>
      <c r="E177" s="111">
        <v>0</v>
      </c>
      <c r="F177" s="115">
        <v>0</v>
      </c>
    </row>
    <row r="178" spans="1:6">
      <c r="A178" s="34">
        <v>52</v>
      </c>
      <c r="B178" s="20">
        <v>513002</v>
      </c>
      <c r="C178" s="18" t="s">
        <v>120</v>
      </c>
      <c r="D178" s="20">
        <v>610139</v>
      </c>
      <c r="E178" s="20">
        <v>0</v>
      </c>
      <c r="F178" s="113">
        <v>0</v>
      </c>
    </row>
    <row r="179" spans="1:6" ht="15.75" thickBot="1">
      <c r="A179" s="37"/>
      <c r="B179" s="26"/>
      <c r="C179" s="26"/>
      <c r="D179" s="127"/>
      <c r="E179" s="127"/>
      <c r="F179" s="91"/>
    </row>
    <row r="180" spans="1:6" ht="19.5" thickTop="1" thickBot="1">
      <c r="A180" s="166" t="s">
        <v>121</v>
      </c>
      <c r="B180" s="167"/>
      <c r="C180" s="168"/>
      <c r="D180" s="128">
        <f>SUM(D177,D167)</f>
        <v>1185816</v>
      </c>
      <c r="E180" s="128">
        <v>0</v>
      </c>
      <c r="F180" s="129">
        <v>0</v>
      </c>
    </row>
    <row r="181" spans="1:6" ht="15.75" thickTop="1">
      <c r="A181" s="37"/>
      <c r="B181" s="26"/>
      <c r="C181" s="26"/>
      <c r="D181" s="127"/>
      <c r="E181" s="127"/>
      <c r="F181" s="91"/>
    </row>
    <row r="182" spans="1:6">
      <c r="A182" s="141" t="s">
        <v>20</v>
      </c>
      <c r="B182" s="156"/>
      <c r="C182" s="157"/>
      <c r="D182" s="11">
        <f>SUM(D133)</f>
        <v>3440972</v>
      </c>
      <c r="E182" s="11">
        <f>SUM(E133)</f>
        <v>3416836</v>
      </c>
      <c r="F182" s="81">
        <f>SUM(F133)</f>
        <v>3421508</v>
      </c>
    </row>
    <row r="183" spans="1:6">
      <c r="A183" s="141" t="s">
        <v>122</v>
      </c>
      <c r="B183" s="156"/>
      <c r="C183" s="157"/>
      <c r="D183" s="11">
        <f>SUM(D163)</f>
        <v>2807028</v>
      </c>
      <c r="E183" s="11">
        <f>SUM(E163)</f>
        <v>10560</v>
      </c>
      <c r="F183" s="81">
        <v>10460</v>
      </c>
    </row>
    <row r="184" spans="1:6">
      <c r="A184" s="141" t="s">
        <v>123</v>
      </c>
      <c r="B184" s="156"/>
      <c r="C184" s="157"/>
      <c r="D184" s="11">
        <f>SUM(D180)</f>
        <v>1185816</v>
      </c>
      <c r="E184" s="11">
        <v>0</v>
      </c>
      <c r="F184" s="81">
        <v>0</v>
      </c>
    </row>
    <row r="185" spans="1:6">
      <c r="A185" s="141" t="s">
        <v>124</v>
      </c>
      <c r="B185" s="156"/>
      <c r="C185" s="157"/>
      <c r="D185" s="11">
        <v>77899</v>
      </c>
      <c r="E185" s="11">
        <v>76842</v>
      </c>
      <c r="F185" s="81">
        <v>77152</v>
      </c>
    </row>
    <row r="186" spans="1:6">
      <c r="A186" s="141" t="s">
        <v>125</v>
      </c>
      <c r="B186" s="156"/>
      <c r="C186" s="157"/>
      <c r="D186" s="11">
        <v>0</v>
      </c>
      <c r="E186" s="11">
        <v>0</v>
      </c>
      <c r="F186" s="81">
        <v>0</v>
      </c>
    </row>
    <row r="187" spans="1:6" ht="15.75" thickBot="1">
      <c r="A187" s="175" t="s">
        <v>126</v>
      </c>
      <c r="B187" s="176"/>
      <c r="C187" s="177"/>
      <c r="D187" s="96">
        <v>0</v>
      </c>
      <c r="E187" s="96">
        <v>0</v>
      </c>
      <c r="F187" s="116">
        <v>0</v>
      </c>
    </row>
    <row r="188" spans="1:6" ht="19.5" thickTop="1" thickBot="1">
      <c r="A188" s="172" t="s">
        <v>336</v>
      </c>
      <c r="B188" s="173"/>
      <c r="C188" s="174"/>
      <c r="D188" s="121">
        <f>SUM(D182:D187)</f>
        <v>7511715</v>
      </c>
      <c r="E188" s="121">
        <f>SUM(E182:E187)</f>
        <v>3504238</v>
      </c>
      <c r="F188" s="122">
        <f>SUM(F182:F187)</f>
        <v>3509120</v>
      </c>
    </row>
    <row r="189" spans="1:6" ht="15.75" thickTop="1">
      <c r="A189" s="1"/>
      <c r="B189" s="1"/>
      <c r="C189" s="1"/>
      <c r="D189" s="130"/>
      <c r="E189" s="130"/>
      <c r="F189" s="131"/>
    </row>
    <row r="190" spans="1:6" ht="18">
      <c r="A190" s="4"/>
      <c r="B190" s="4"/>
      <c r="C190" s="4"/>
      <c r="D190" s="130" t="s">
        <v>20</v>
      </c>
      <c r="E190" s="130">
        <f>SUM(D182)</f>
        <v>3440972</v>
      </c>
      <c r="F190" s="131" t="s">
        <v>281</v>
      </c>
    </row>
    <row r="191" spans="1:6">
      <c r="A191" s="1"/>
      <c r="B191" s="1"/>
      <c r="C191" s="1"/>
      <c r="D191" s="130"/>
      <c r="E191" s="130">
        <v>77899</v>
      </c>
      <c r="F191" s="131" t="s">
        <v>255</v>
      </c>
    </row>
    <row r="192" spans="1:6">
      <c r="A192" s="1"/>
      <c r="B192" s="1"/>
      <c r="C192" s="1"/>
      <c r="D192" s="130"/>
      <c r="E192" s="130">
        <f>SUM(E190:E191)</f>
        <v>3518871</v>
      </c>
      <c r="F192" s="131" t="s">
        <v>282</v>
      </c>
    </row>
    <row r="193" spans="1:12" ht="15.75">
      <c r="A193" s="135" t="s">
        <v>309</v>
      </c>
      <c r="B193" s="135"/>
      <c r="C193" s="135"/>
      <c r="D193" s="1"/>
      <c r="E193" s="1"/>
    </row>
    <row r="194" spans="1:12">
      <c r="A194" s="1"/>
      <c r="B194" s="1"/>
      <c r="C194" s="1"/>
      <c r="D194" s="1"/>
      <c r="E194" s="1"/>
    </row>
    <row r="195" spans="1:12" ht="15.75">
      <c r="A195" s="135" t="s">
        <v>334</v>
      </c>
      <c r="B195" s="135"/>
      <c r="C195" s="135"/>
      <c r="D195" s="1"/>
      <c r="E195" s="1"/>
    </row>
    <row r="196" spans="1:12">
      <c r="A196" s="1"/>
      <c r="B196" s="1"/>
      <c r="C196" s="1"/>
      <c r="D196" s="1"/>
      <c r="E196" s="1"/>
    </row>
    <row r="197" spans="1:12">
      <c r="A197" s="136" t="s">
        <v>127</v>
      </c>
      <c r="B197" s="136"/>
      <c r="C197" s="136"/>
      <c r="D197" s="136"/>
      <c r="E197" s="136"/>
    </row>
    <row r="198" spans="1:12">
      <c r="A198" s="136" t="s">
        <v>128</v>
      </c>
      <c r="B198" s="136"/>
      <c r="C198" s="136"/>
      <c r="D198" s="136"/>
      <c r="E198" s="136"/>
    </row>
    <row r="199" spans="1:12">
      <c r="A199" s="136" t="s">
        <v>129</v>
      </c>
      <c r="B199" s="136"/>
      <c r="C199" s="136"/>
      <c r="D199" s="136"/>
      <c r="E199" s="136"/>
    </row>
    <row r="200" spans="1:12">
      <c r="A200" s="136" t="s">
        <v>130</v>
      </c>
      <c r="B200" s="136"/>
      <c r="C200" s="136"/>
      <c r="D200" s="136"/>
      <c r="E200" s="136"/>
    </row>
    <row r="201" spans="1:12">
      <c r="A201" s="136" t="s">
        <v>131</v>
      </c>
      <c r="B201" s="136"/>
      <c r="C201" s="136"/>
      <c r="D201" s="136"/>
      <c r="E201" s="136"/>
    </row>
    <row r="202" spans="1:12">
      <c r="A202" s="136" t="s">
        <v>132</v>
      </c>
      <c r="B202" s="136"/>
      <c r="C202" s="136"/>
      <c r="D202" s="136"/>
      <c r="E202" s="136"/>
      <c r="F202" s="1"/>
      <c r="G202" s="1"/>
      <c r="H202" s="1"/>
      <c r="I202" s="1"/>
      <c r="J202" s="1"/>
      <c r="K202" s="1"/>
      <c r="L202" s="1"/>
    </row>
    <row r="203" spans="1:12">
      <c r="A203" s="136" t="s">
        <v>133</v>
      </c>
      <c r="B203" s="136"/>
      <c r="C203" s="136"/>
      <c r="D203" s="136"/>
      <c r="E203" s="136"/>
      <c r="F203" s="1"/>
      <c r="G203" s="1"/>
      <c r="H203" s="1"/>
      <c r="I203" s="1"/>
      <c r="J203" s="1"/>
      <c r="K203" s="1"/>
      <c r="L203" s="1"/>
    </row>
    <row r="204" spans="1:12">
      <c r="A204" s="136" t="s">
        <v>134</v>
      </c>
      <c r="B204" s="136"/>
      <c r="C204" s="136"/>
      <c r="D204" s="136"/>
      <c r="E204" s="136"/>
      <c r="F204" s="1"/>
      <c r="G204" s="1"/>
      <c r="H204" s="1"/>
      <c r="I204" s="1"/>
      <c r="J204" s="1"/>
      <c r="K204" s="1"/>
      <c r="L204" s="1"/>
    </row>
    <row r="205" spans="1:12">
      <c r="A205" s="136" t="s">
        <v>135</v>
      </c>
      <c r="B205" s="136"/>
      <c r="C205" s="136"/>
      <c r="D205" s="136"/>
      <c r="E205" s="136"/>
      <c r="F205" s="1"/>
      <c r="G205" s="1"/>
      <c r="H205" s="1"/>
      <c r="I205" s="1"/>
      <c r="J205" s="1"/>
      <c r="K205" s="1"/>
      <c r="L205" s="1"/>
    </row>
    <row r="206" spans="1:12">
      <c r="A206" s="136" t="s">
        <v>136</v>
      </c>
      <c r="B206" s="136"/>
      <c r="C206" s="136"/>
      <c r="D206" s="136"/>
      <c r="E206" s="136"/>
      <c r="F206" s="136"/>
      <c r="G206" s="1"/>
      <c r="H206" s="1"/>
      <c r="I206" s="1"/>
      <c r="J206" s="1"/>
      <c r="K206" s="1"/>
      <c r="L206" s="1"/>
    </row>
    <row r="207" spans="1:12">
      <c r="A207" s="136" t="s">
        <v>137</v>
      </c>
      <c r="B207" s="136"/>
      <c r="C207" s="136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 t="s">
        <v>315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43" t="s">
        <v>308</v>
      </c>
      <c r="B211" s="143"/>
      <c r="C211" s="143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36" t="s">
        <v>138</v>
      </c>
      <c r="C213" s="136"/>
      <c r="D213" s="136"/>
      <c r="E213" s="136"/>
      <c r="F213" s="136"/>
      <c r="G213" s="1"/>
      <c r="H213" s="1"/>
      <c r="I213" s="1"/>
      <c r="J213" s="1"/>
      <c r="K213" s="1"/>
      <c r="L213" s="1"/>
    </row>
    <row r="214" spans="1:12" ht="16.5" customHeight="1">
      <c r="A214" s="137" t="s">
        <v>139</v>
      </c>
      <c r="B214" s="137"/>
      <c r="C214" s="137"/>
      <c r="D214" s="137"/>
      <c r="E214" s="137"/>
      <c r="F214" s="1"/>
      <c r="G214" s="1"/>
      <c r="H214" s="1"/>
      <c r="I214" s="1"/>
      <c r="J214" s="1"/>
      <c r="K214" s="1"/>
      <c r="L214" s="1"/>
    </row>
    <row r="215" spans="1:12">
      <c r="A215" s="136" t="s">
        <v>140</v>
      </c>
      <c r="B215" s="136"/>
      <c r="C215" s="136"/>
      <c r="D215" s="136"/>
      <c r="E215" s="136"/>
      <c r="F215" s="139"/>
      <c r="G215" s="1"/>
      <c r="H215" s="1"/>
      <c r="I215" s="1"/>
      <c r="J215" s="1"/>
      <c r="K215" s="1"/>
      <c r="L215" s="1"/>
    </row>
    <row r="216" spans="1:12">
      <c r="A216" s="136" t="s">
        <v>141</v>
      </c>
      <c r="B216" s="136"/>
      <c r="C216" s="136"/>
      <c r="D216" s="136"/>
      <c r="E216" s="136"/>
      <c r="F216" s="1"/>
      <c r="G216" s="1"/>
      <c r="H216" s="1"/>
      <c r="I216" s="1"/>
      <c r="J216" s="1"/>
      <c r="K216" s="1"/>
      <c r="L216" s="1"/>
    </row>
    <row r="217" spans="1:12">
      <c r="A217" s="136" t="s">
        <v>264</v>
      </c>
      <c r="B217" s="136"/>
      <c r="C217" s="136"/>
      <c r="D217" s="136"/>
      <c r="E217" s="5"/>
      <c r="F217" s="1"/>
      <c r="G217" s="1"/>
      <c r="H217" s="1"/>
      <c r="I217" s="1"/>
      <c r="J217" s="1"/>
      <c r="K217" s="1"/>
      <c r="L217" s="1"/>
    </row>
    <row r="218" spans="1:12">
      <c r="A218" s="136" t="s">
        <v>265</v>
      </c>
      <c r="B218" s="136"/>
      <c r="C218" s="136"/>
      <c r="D218" s="136"/>
      <c r="E218" s="136"/>
      <c r="F218" s="1"/>
      <c r="G218" s="1"/>
      <c r="H218" s="1"/>
      <c r="I218" s="1"/>
      <c r="J218" s="1"/>
      <c r="K218" s="1"/>
      <c r="L218" s="1"/>
    </row>
    <row r="219" spans="1:12">
      <c r="A219" s="136"/>
      <c r="B219" s="136"/>
      <c r="C219" s="136"/>
      <c r="D219" s="136"/>
      <c r="E219" s="136"/>
      <c r="F219" s="1"/>
      <c r="G219" s="1"/>
      <c r="H219" s="1"/>
      <c r="I219" s="1"/>
      <c r="J219" s="1"/>
      <c r="K219" s="1"/>
      <c r="L219" s="1"/>
    </row>
    <row r="220" spans="1:12" ht="18">
      <c r="A220" s="1"/>
      <c r="B220" s="140" t="s">
        <v>242</v>
      </c>
      <c r="C220" s="140"/>
      <c r="D220" s="139"/>
      <c r="E220" s="139"/>
      <c r="F220" s="139"/>
      <c r="G220" s="1"/>
      <c r="H220" s="1"/>
      <c r="I220" s="1"/>
      <c r="J220" s="1"/>
      <c r="K220" s="1"/>
      <c r="L220" s="1"/>
    </row>
    <row r="221" spans="1:12" ht="18">
      <c r="A221" s="1"/>
      <c r="B221" s="1"/>
      <c r="C221" s="1"/>
      <c r="D221" s="1"/>
      <c r="E221" s="152" t="s">
        <v>142</v>
      </c>
      <c r="F221" s="153"/>
      <c r="G221" s="1"/>
      <c r="H221" s="1"/>
      <c r="I221" s="1"/>
      <c r="J221" s="1"/>
      <c r="K221" s="1"/>
      <c r="L221" s="1"/>
    </row>
    <row r="222" spans="1:12" ht="15.75">
      <c r="A222" s="135" t="s">
        <v>143</v>
      </c>
      <c r="B222" s="135"/>
      <c r="C222" s="135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50" t="s">
        <v>144</v>
      </c>
      <c r="C223" s="150"/>
      <c r="D223" s="1"/>
      <c r="E223" s="136" t="s">
        <v>145</v>
      </c>
      <c r="F223" s="136"/>
      <c r="G223" s="1"/>
      <c r="H223" s="1"/>
      <c r="I223" s="1"/>
      <c r="J223" s="1"/>
      <c r="K223" s="1"/>
      <c r="L223" s="1"/>
    </row>
    <row r="224" spans="1:12">
      <c r="A224" s="1"/>
      <c r="B224" s="136" t="s">
        <v>146</v>
      </c>
      <c r="C224" s="136"/>
      <c r="D224" s="1"/>
      <c r="E224" s="136" t="s">
        <v>147</v>
      </c>
      <c r="F224" s="136"/>
      <c r="G224" s="1"/>
      <c r="H224" s="1"/>
      <c r="I224" s="1"/>
      <c r="J224" s="1"/>
      <c r="K224" s="1"/>
      <c r="L224" s="1"/>
    </row>
    <row r="225" spans="1:12">
      <c r="A225" s="1"/>
      <c r="B225" s="136" t="s">
        <v>148</v>
      </c>
      <c r="C225" s="136"/>
      <c r="D225" s="1"/>
      <c r="E225" s="136" t="s">
        <v>147</v>
      </c>
      <c r="F225" s="136"/>
      <c r="G225" s="1"/>
      <c r="H225" s="1"/>
      <c r="I225" s="1"/>
      <c r="J225" s="1"/>
      <c r="K225" s="1"/>
      <c r="L225" s="1"/>
    </row>
    <row r="226" spans="1:12">
      <c r="A226" s="1"/>
      <c r="B226" s="136" t="s">
        <v>149</v>
      </c>
      <c r="C226" s="136"/>
      <c r="D226" s="1"/>
      <c r="E226" s="136" t="s">
        <v>150</v>
      </c>
      <c r="F226" s="136"/>
      <c r="G226" s="1"/>
      <c r="H226" s="1"/>
      <c r="I226" s="1"/>
      <c r="J226" s="1"/>
      <c r="K226" s="1"/>
      <c r="L226" s="1"/>
    </row>
    <row r="227" spans="1:12">
      <c r="A227" s="1"/>
      <c r="B227" s="1" t="s">
        <v>151</v>
      </c>
      <c r="C227" s="1"/>
      <c r="D227" s="1"/>
      <c r="E227" s="136" t="s">
        <v>152</v>
      </c>
      <c r="F227" s="136"/>
      <c r="G227" s="1"/>
      <c r="H227" s="1"/>
      <c r="I227" s="1"/>
      <c r="J227" s="1"/>
      <c r="K227" s="1"/>
      <c r="L227" s="1"/>
    </row>
    <row r="228" spans="1:12">
      <c r="A228" s="1"/>
      <c r="B228" s="136" t="s">
        <v>153</v>
      </c>
      <c r="C228" s="136"/>
      <c r="D228" s="1"/>
      <c r="E228" s="136" t="s">
        <v>152</v>
      </c>
      <c r="F228" s="136"/>
      <c r="G228" s="1"/>
      <c r="H228" s="1"/>
      <c r="I228" s="1"/>
      <c r="J228" s="1"/>
      <c r="K228" s="1"/>
      <c r="L228" s="1"/>
    </row>
    <row r="229" spans="1:12">
      <c r="A229" s="1"/>
      <c r="B229" s="136" t="s">
        <v>154</v>
      </c>
      <c r="C229" s="136"/>
      <c r="D229" s="1"/>
      <c r="E229" s="1" t="s">
        <v>152</v>
      </c>
      <c r="F229" s="1"/>
      <c r="G229" s="1"/>
      <c r="H229" s="1"/>
      <c r="I229" s="1"/>
      <c r="J229" s="1"/>
      <c r="K229" s="1"/>
      <c r="L229" s="1"/>
    </row>
    <row r="230" spans="1:12" ht="15.75">
      <c r="A230" s="135" t="s">
        <v>155</v>
      </c>
      <c r="B230" s="135"/>
      <c r="C230" s="135"/>
      <c r="D230" s="1"/>
      <c r="E230" s="136"/>
      <c r="F230" s="139"/>
      <c r="G230" s="1"/>
      <c r="H230" s="1"/>
      <c r="I230" s="1"/>
      <c r="J230" s="1"/>
      <c r="K230" s="1"/>
      <c r="L230" s="1"/>
    </row>
    <row r="231" spans="1:12">
      <c r="A231" s="1"/>
      <c r="B231" s="136" t="s">
        <v>156</v>
      </c>
      <c r="C231" s="136"/>
      <c r="D231" s="1"/>
      <c r="E231" s="136" t="s">
        <v>288</v>
      </c>
      <c r="F231" s="136"/>
      <c r="G231" s="1"/>
      <c r="H231" s="1"/>
      <c r="I231" s="1"/>
      <c r="J231" s="1"/>
      <c r="K231" s="1"/>
      <c r="L231" s="1"/>
    </row>
    <row r="232" spans="1:12">
      <c r="A232" s="1"/>
      <c r="B232" s="136" t="s">
        <v>157</v>
      </c>
      <c r="C232" s="136"/>
      <c r="D232" s="1"/>
      <c r="E232" s="136" t="s">
        <v>289</v>
      </c>
      <c r="F232" s="139"/>
      <c r="G232" s="1"/>
      <c r="H232" s="1"/>
      <c r="I232" s="1"/>
      <c r="J232" s="1"/>
      <c r="K232" s="1"/>
      <c r="L232" s="1"/>
    </row>
    <row r="233" spans="1:12">
      <c r="A233" s="1"/>
      <c r="B233" s="136" t="s">
        <v>158</v>
      </c>
      <c r="C233" s="136"/>
      <c r="D233" s="1"/>
      <c r="E233" s="136" t="s">
        <v>290</v>
      </c>
      <c r="F233" s="136"/>
      <c r="G233" s="1"/>
      <c r="H233" s="1"/>
      <c r="I233" s="1"/>
      <c r="J233" s="1"/>
      <c r="K233" s="1"/>
      <c r="L233" s="1"/>
    </row>
    <row r="234" spans="1:12">
      <c r="A234" s="1"/>
      <c r="B234" s="136" t="s">
        <v>159</v>
      </c>
      <c r="C234" s="136"/>
      <c r="D234" s="1"/>
      <c r="E234" s="136" t="s">
        <v>291</v>
      </c>
      <c r="F234" s="136"/>
      <c r="G234" s="1"/>
      <c r="H234" s="1"/>
      <c r="I234" s="1"/>
      <c r="J234" s="1"/>
      <c r="K234" s="1"/>
      <c r="L234" s="1"/>
    </row>
    <row r="235" spans="1:12">
      <c r="A235" s="1"/>
      <c r="B235" s="1" t="s">
        <v>160</v>
      </c>
      <c r="C235" s="1"/>
      <c r="D235" s="1"/>
      <c r="E235" s="136" t="s">
        <v>292</v>
      </c>
      <c r="F235" s="136"/>
      <c r="G235" s="1"/>
      <c r="H235" s="1"/>
      <c r="I235" s="1"/>
      <c r="J235" s="1"/>
      <c r="K235" s="1"/>
      <c r="L235" s="1"/>
    </row>
    <row r="236" spans="1:12">
      <c r="A236" s="1"/>
      <c r="B236" s="136" t="s">
        <v>161</v>
      </c>
      <c r="C236" s="136"/>
      <c r="D236" s="1"/>
      <c r="E236" s="136" t="s">
        <v>293</v>
      </c>
      <c r="F236" s="136"/>
      <c r="G236" s="1"/>
      <c r="H236" s="1"/>
      <c r="I236" s="1"/>
      <c r="J236" s="1"/>
      <c r="K236" s="1"/>
      <c r="L236" s="1"/>
    </row>
    <row r="237" spans="1:12">
      <c r="A237" s="1"/>
      <c r="B237" s="1" t="s">
        <v>162</v>
      </c>
      <c r="C237" s="1"/>
      <c r="D237" s="1"/>
      <c r="E237" s="136" t="s">
        <v>294</v>
      </c>
      <c r="F237" s="136"/>
      <c r="G237" s="1"/>
      <c r="H237" s="1"/>
      <c r="I237" s="1"/>
      <c r="J237" s="1"/>
      <c r="K237" s="1"/>
      <c r="L237" s="1"/>
    </row>
    <row r="238" spans="1:12" ht="15.75">
      <c r="A238" s="135" t="s">
        <v>163</v>
      </c>
      <c r="B238" s="135"/>
      <c r="C238" s="135"/>
      <c r="D238" s="1"/>
      <c r="E238" s="136"/>
      <c r="F238" s="136"/>
      <c r="G238" s="1"/>
      <c r="H238" s="1"/>
      <c r="I238" s="1"/>
      <c r="J238" s="1"/>
      <c r="K238" s="1"/>
      <c r="L238" s="1"/>
    </row>
    <row r="239" spans="1:12">
      <c r="A239" s="1"/>
      <c r="B239" s="136" t="s">
        <v>164</v>
      </c>
      <c r="C239" s="136"/>
      <c r="D239" s="1"/>
      <c r="E239" s="136" t="s">
        <v>295</v>
      </c>
      <c r="F239" s="136"/>
      <c r="G239" s="1"/>
      <c r="H239" s="1"/>
      <c r="I239" s="1"/>
      <c r="J239" s="1"/>
      <c r="K239" s="1"/>
      <c r="L239" s="1"/>
    </row>
    <row r="240" spans="1:12">
      <c r="A240" s="1"/>
      <c r="B240" s="136" t="s">
        <v>165</v>
      </c>
      <c r="C240" s="136"/>
      <c r="D240" s="1"/>
      <c r="E240" s="136" t="s">
        <v>296</v>
      </c>
      <c r="F240" s="136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36" t="s">
        <v>166</v>
      </c>
      <c r="B242" s="136"/>
      <c r="C242" s="136"/>
      <c r="D242" s="136"/>
      <c r="E242" s="136"/>
      <c r="F242" s="139"/>
      <c r="G242" s="1"/>
      <c r="H242" s="1"/>
      <c r="I242" s="1"/>
      <c r="J242" s="1"/>
      <c r="K242" s="1"/>
      <c r="L242" s="1"/>
    </row>
    <row r="243" spans="1:12">
      <c r="A243" s="150" t="s">
        <v>167</v>
      </c>
      <c r="B243" s="150"/>
      <c r="C243" s="150"/>
      <c r="D243" s="150"/>
      <c r="E243" s="150"/>
      <c r="F243" s="139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36" t="s">
        <v>168</v>
      </c>
      <c r="B245" s="136"/>
      <c r="C245" s="136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36" t="s">
        <v>243</v>
      </c>
      <c r="C246" s="136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36" t="s">
        <v>302</v>
      </c>
      <c r="C247" s="136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36" t="s">
        <v>303</v>
      </c>
      <c r="C248" s="136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36" t="s">
        <v>307</v>
      </c>
      <c r="B250" s="136"/>
      <c r="C250" s="136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5"/>
      <c r="B251" s="5"/>
      <c r="C251" s="5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36" t="s">
        <v>169</v>
      </c>
      <c r="C252" s="136"/>
      <c r="D252" s="136"/>
      <c r="E252" s="136"/>
      <c r="F252" s="139"/>
      <c r="G252" s="1"/>
      <c r="H252" s="1"/>
      <c r="I252" s="1"/>
      <c r="J252" s="1"/>
      <c r="K252" s="1"/>
      <c r="L252" s="1"/>
    </row>
    <row r="253" spans="1:12">
      <c r="A253" s="136" t="s">
        <v>170</v>
      </c>
      <c r="B253" s="136"/>
      <c r="C253" s="136"/>
      <c r="D253" s="136"/>
      <c r="E253" s="136"/>
      <c r="F253" s="139"/>
      <c r="G253" s="1"/>
      <c r="H253" s="1"/>
      <c r="I253" s="1"/>
      <c r="J253" s="1"/>
      <c r="K253" s="1"/>
      <c r="L253" s="1"/>
    </row>
    <row r="254" spans="1:12">
      <c r="A254" s="136" t="s">
        <v>171</v>
      </c>
      <c r="B254" s="136"/>
      <c r="C254" s="136"/>
      <c r="D254" s="136"/>
      <c r="E254" s="136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36" t="s">
        <v>306</v>
      </c>
      <c r="B256" s="136"/>
      <c r="C256" s="136"/>
      <c r="D256" s="139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36" t="s">
        <v>172</v>
      </c>
      <c r="C257" s="136"/>
      <c r="D257" s="136"/>
      <c r="E257" s="136"/>
      <c r="F257" s="139"/>
      <c r="G257" s="1"/>
      <c r="H257" s="1"/>
      <c r="I257" s="1"/>
      <c r="J257" s="1"/>
      <c r="K257" s="1"/>
      <c r="L257" s="1"/>
    </row>
    <row r="258" spans="1:12">
      <c r="A258" s="136" t="s">
        <v>173</v>
      </c>
      <c r="B258" s="136"/>
      <c r="C258" s="136"/>
      <c r="D258" s="136"/>
      <c r="E258" s="136"/>
      <c r="F258" s="139"/>
      <c r="G258" s="1"/>
      <c r="H258" s="1"/>
      <c r="I258" s="1"/>
      <c r="J258" s="1"/>
      <c r="K258" s="1"/>
      <c r="L258" s="1"/>
    </row>
    <row r="259" spans="1:12">
      <c r="A259" s="136" t="s">
        <v>174</v>
      </c>
      <c r="B259" s="136"/>
      <c r="C259" s="136"/>
      <c r="D259" s="136"/>
      <c r="E259" s="136"/>
      <c r="F259" s="1"/>
      <c r="G259" s="1"/>
      <c r="H259" s="1"/>
      <c r="I259" s="1"/>
      <c r="J259" s="1"/>
      <c r="K259" s="1"/>
      <c r="L259" s="1"/>
    </row>
    <row r="260" spans="1:12">
      <c r="A260" s="136" t="s">
        <v>175</v>
      </c>
      <c r="B260" s="136"/>
      <c r="C260" s="136"/>
      <c r="D260" s="136"/>
      <c r="E260" s="136"/>
      <c r="F260" s="139"/>
      <c r="G260" s="1"/>
      <c r="H260" s="1"/>
      <c r="I260" s="1"/>
      <c r="J260" s="1"/>
      <c r="K260" s="1"/>
      <c r="L260" s="1"/>
    </row>
    <row r="261" spans="1:12">
      <c r="A261" s="136" t="s">
        <v>176</v>
      </c>
      <c r="B261" s="136"/>
      <c r="C261" s="136"/>
      <c r="D261" s="136"/>
      <c r="E261" s="136"/>
      <c r="F261" s="139"/>
      <c r="G261" s="1"/>
      <c r="H261" s="1"/>
      <c r="I261" s="1"/>
      <c r="J261" s="1"/>
      <c r="K261" s="1"/>
      <c r="L261" s="1"/>
    </row>
    <row r="262" spans="1:12">
      <c r="A262" s="136" t="s">
        <v>177</v>
      </c>
      <c r="B262" s="136"/>
      <c r="C262" s="136"/>
      <c r="D262" s="136"/>
      <c r="E262" s="136"/>
      <c r="F262" s="1"/>
      <c r="G262" s="1"/>
      <c r="H262" s="1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36" t="s">
        <v>178</v>
      </c>
      <c r="B264" s="136"/>
      <c r="C264" s="136"/>
      <c r="D264" s="136"/>
      <c r="E264" s="136"/>
      <c r="F264" s="139"/>
      <c r="G264" s="1"/>
      <c r="H264" s="1"/>
      <c r="I264" s="1"/>
      <c r="J264" s="1"/>
      <c r="K264" s="1"/>
      <c r="L264" s="1"/>
    </row>
    <row r="265" spans="1:12">
      <c r="A265" s="136" t="s">
        <v>179</v>
      </c>
      <c r="B265" s="136"/>
      <c r="C265" s="136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136" t="s">
        <v>180</v>
      </c>
      <c r="B266" s="136"/>
      <c r="C266" s="136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136" t="s">
        <v>181</v>
      </c>
      <c r="B267" s="136"/>
      <c r="C267" s="136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136" t="s">
        <v>182</v>
      </c>
      <c r="B268" s="136"/>
      <c r="C268" s="136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136" t="s">
        <v>183</v>
      </c>
      <c r="B269" s="136"/>
      <c r="C269" s="136"/>
      <c r="D269" s="136"/>
      <c r="E269" s="139"/>
      <c r="F269" s="1"/>
      <c r="G269" s="1"/>
      <c r="H269" s="1"/>
      <c r="I269" s="1"/>
      <c r="J269" s="1"/>
      <c r="K269" s="1"/>
      <c r="L269" s="1"/>
    </row>
    <row r="270" spans="1:12">
      <c r="A270" s="136" t="s">
        <v>184</v>
      </c>
      <c r="B270" s="136"/>
      <c r="C270" s="136"/>
      <c r="D270" s="136"/>
      <c r="E270" s="1"/>
      <c r="F270" s="1"/>
      <c r="G270" s="1"/>
      <c r="H270" s="1"/>
      <c r="I270" s="1"/>
      <c r="J270" s="1"/>
      <c r="K270" s="1"/>
      <c r="L270" s="1"/>
    </row>
    <row r="271" spans="1:12">
      <c r="A271" s="1" t="s">
        <v>185</v>
      </c>
      <c r="B271" s="136" t="s">
        <v>186</v>
      </c>
      <c r="C271" s="136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  <c r="B272" s="136" t="s">
        <v>187</v>
      </c>
      <c r="C272" s="136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>
      <c r="A274" s="1"/>
      <c r="B274" s="135" t="s">
        <v>304</v>
      </c>
      <c r="C274" s="135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1.45" customHeight="1">
      <c r="A275" s="1"/>
      <c r="B275" s="62"/>
      <c r="C275" s="62"/>
      <c r="D275" s="70"/>
      <c r="E275" s="1"/>
      <c r="F275" s="1"/>
      <c r="G275" s="1"/>
      <c r="H275" s="1"/>
      <c r="I275" s="1"/>
      <c r="J275" s="1"/>
      <c r="K275" s="1"/>
      <c r="L275" s="1"/>
    </row>
    <row r="276" spans="1:12">
      <c r="A276" s="143" t="s">
        <v>305</v>
      </c>
      <c r="B276" s="143"/>
      <c r="C276" s="143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36" t="s">
        <v>316</v>
      </c>
      <c r="B277" s="136"/>
      <c r="C277" s="136"/>
      <c r="D277" s="136"/>
      <c r="E277" s="139"/>
      <c r="F277" s="1"/>
      <c r="G277" s="1"/>
      <c r="H277" s="1"/>
      <c r="I277" s="1"/>
      <c r="J277" s="1"/>
      <c r="K277" s="1"/>
      <c r="L277" s="1"/>
    </row>
    <row r="278" spans="1:12">
      <c r="A278" s="136" t="s">
        <v>342</v>
      </c>
      <c r="B278" s="136"/>
      <c r="C278" s="136"/>
      <c r="D278" s="136"/>
      <c r="E278" s="1"/>
      <c r="F278" s="1"/>
      <c r="G278" s="1"/>
      <c r="H278" s="1"/>
      <c r="I278" s="1"/>
      <c r="J278" s="1"/>
      <c r="K278" s="1"/>
      <c r="L278" s="1"/>
    </row>
    <row r="279" spans="1:12">
      <c r="A279" s="136"/>
      <c r="B279" s="136"/>
      <c r="C279" s="136"/>
      <c r="D279" s="136"/>
      <c r="E279" s="139"/>
      <c r="F279" s="1"/>
      <c r="G279" s="1"/>
      <c r="H279" s="1"/>
      <c r="I279" s="1"/>
      <c r="J279" s="1"/>
      <c r="K279" s="1"/>
      <c r="L279" s="1"/>
    </row>
    <row r="280" spans="1:12">
      <c r="A280" s="136" t="s">
        <v>266</v>
      </c>
      <c r="B280" s="136"/>
      <c r="C280" s="136"/>
      <c r="D280" s="136"/>
      <c r="E280" s="1"/>
      <c r="F280" s="1"/>
      <c r="G280" s="1"/>
      <c r="H280" s="1"/>
      <c r="I280" s="1"/>
      <c r="J280" s="1"/>
      <c r="K280" s="1"/>
      <c r="L280" s="1"/>
    </row>
    <row r="281" spans="1:12">
      <c r="A281" s="136" t="s">
        <v>233</v>
      </c>
      <c r="B281" s="136"/>
      <c r="C281" s="136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36" t="s">
        <v>188</v>
      </c>
      <c r="B282" s="136"/>
      <c r="C282" s="136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36" t="s">
        <v>189</v>
      </c>
      <c r="B283" s="136"/>
      <c r="C283" s="136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36" t="s">
        <v>190</v>
      </c>
      <c r="B284" s="136"/>
      <c r="C284" s="136"/>
      <c r="D284" s="136"/>
      <c r="E284" s="136"/>
      <c r="F284" s="1"/>
      <c r="G284" s="1"/>
      <c r="H284" s="1"/>
      <c r="I284" s="1"/>
      <c r="J284" s="1"/>
      <c r="K284" s="1"/>
      <c r="L284" s="1"/>
    </row>
    <row r="285" spans="1:12">
      <c r="A285" s="136" t="s">
        <v>191</v>
      </c>
      <c r="B285" s="136"/>
      <c r="C285" s="136"/>
      <c r="D285" s="136"/>
      <c r="E285" s="136"/>
      <c r="F285" s="1"/>
      <c r="G285" s="1"/>
      <c r="H285" s="1"/>
      <c r="I285" s="1"/>
      <c r="J285" s="1"/>
      <c r="K285" s="1"/>
      <c r="L285" s="1"/>
    </row>
    <row r="286" spans="1:12" ht="27.6" customHeight="1">
      <c r="A286" s="137" t="s">
        <v>332</v>
      </c>
      <c r="B286" s="137"/>
      <c r="C286" s="137"/>
      <c r="D286" s="137"/>
      <c r="E286" s="132"/>
      <c r="F286" s="3"/>
      <c r="G286" s="1"/>
      <c r="H286" s="1"/>
      <c r="I286" s="1"/>
      <c r="J286" s="1"/>
      <c r="K286" s="1"/>
      <c r="L286" s="1"/>
    </row>
    <row r="287" spans="1:12" ht="9.6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43" t="s">
        <v>192</v>
      </c>
      <c r="B288" s="143"/>
      <c r="C288" s="143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36" t="s">
        <v>193</v>
      </c>
      <c r="B289" s="136"/>
      <c r="C289" s="136"/>
      <c r="D289" s="136"/>
      <c r="E289" s="1"/>
      <c r="F289" s="1"/>
      <c r="G289" s="1"/>
      <c r="H289" s="1"/>
      <c r="I289" s="1"/>
      <c r="J289" s="1"/>
      <c r="K289" s="1"/>
      <c r="L289" s="1"/>
    </row>
    <row r="290" spans="1:12">
      <c r="A290" s="136" t="s">
        <v>194</v>
      </c>
      <c r="B290" s="136"/>
      <c r="C290" s="136"/>
      <c r="D290" s="136"/>
      <c r="E290" s="139"/>
      <c r="F290" s="1"/>
      <c r="G290" s="1"/>
      <c r="H290" s="1"/>
      <c r="I290" s="1"/>
      <c r="J290" s="1"/>
      <c r="K290" s="1"/>
      <c r="L290" s="1"/>
    </row>
    <row r="291" spans="1:12" ht="12.6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43" t="s">
        <v>310</v>
      </c>
      <c r="B292" s="143"/>
      <c r="C292" s="143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43" t="s">
        <v>195</v>
      </c>
      <c r="B293" s="143"/>
      <c r="C293" s="143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36" t="s">
        <v>317</v>
      </c>
      <c r="B294" s="136"/>
      <c r="C294" s="136"/>
      <c r="D294" s="136"/>
      <c r="E294" s="136"/>
      <c r="F294" s="1"/>
      <c r="G294" s="1"/>
      <c r="H294" s="1"/>
      <c r="I294" s="1"/>
      <c r="J294" s="1"/>
      <c r="K294" s="1"/>
      <c r="L294" s="1"/>
    </row>
    <row r="295" spans="1:12">
      <c r="A295" s="136" t="s">
        <v>196</v>
      </c>
      <c r="B295" s="136"/>
      <c r="C295" s="136"/>
      <c r="D295" s="136"/>
      <c r="E295" s="136"/>
      <c r="F295" s="1"/>
      <c r="G295" s="1"/>
      <c r="H295" s="1"/>
      <c r="I295" s="1"/>
      <c r="J295" s="1"/>
      <c r="K295" s="1"/>
      <c r="L295" s="1"/>
    </row>
    <row r="296" spans="1:12" ht="30.6" customHeight="1">
      <c r="A296" s="137" t="s">
        <v>330</v>
      </c>
      <c r="B296" s="137"/>
      <c r="C296" s="137"/>
      <c r="D296" s="137"/>
      <c r="E296" s="137"/>
      <c r="F296" s="137"/>
      <c r="G296" s="1"/>
      <c r="H296" s="1"/>
      <c r="I296" s="1"/>
      <c r="J296" s="1"/>
      <c r="K296" s="1"/>
      <c r="L296" s="1"/>
    </row>
    <row r="297" spans="1:12">
      <c r="A297" s="136" t="s">
        <v>197</v>
      </c>
      <c r="B297" s="136"/>
      <c r="C297" s="136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36" t="s">
        <v>198</v>
      </c>
      <c r="C298" s="136"/>
      <c r="D298" s="136"/>
      <c r="E298" s="136"/>
      <c r="F298" s="139"/>
      <c r="G298" s="1"/>
      <c r="H298" s="1"/>
      <c r="I298" s="1"/>
      <c r="J298" s="1"/>
      <c r="K298" s="1"/>
      <c r="L298" s="1"/>
    </row>
    <row r="299" spans="1:12">
      <c r="A299" s="136" t="s">
        <v>199</v>
      </c>
      <c r="B299" s="136"/>
      <c r="C299" s="136"/>
      <c r="D299" s="136"/>
      <c r="E299" s="136"/>
      <c r="F299" s="1"/>
      <c r="G299" s="1"/>
      <c r="H299" s="1"/>
      <c r="I299" s="1"/>
      <c r="J299" s="1"/>
      <c r="K299" s="1"/>
      <c r="L299" s="1"/>
    </row>
    <row r="300" spans="1:12">
      <c r="A300" s="136" t="s">
        <v>200</v>
      </c>
      <c r="B300" s="136"/>
      <c r="C300" s="136"/>
      <c r="D300" s="136"/>
      <c r="E300" s="136"/>
      <c r="F300" s="1"/>
      <c r="G300" s="1"/>
      <c r="H300" s="1"/>
      <c r="I300" s="1"/>
      <c r="J300" s="1"/>
      <c r="K300" s="1"/>
      <c r="L300" s="1"/>
    </row>
    <row r="301" spans="1:12">
      <c r="A301" s="136" t="s">
        <v>244</v>
      </c>
      <c r="B301" s="136"/>
      <c r="C301" s="136"/>
      <c r="D301" s="136"/>
      <c r="E301" s="136"/>
      <c r="F301" s="1"/>
      <c r="G301" s="1"/>
      <c r="H301" s="1"/>
      <c r="I301" s="1"/>
      <c r="J301" s="1"/>
      <c r="K301" s="1"/>
      <c r="L301" s="1"/>
    </row>
    <row r="302" spans="1:12">
      <c r="A302" s="136" t="s">
        <v>235</v>
      </c>
      <c r="B302" s="136"/>
      <c r="C302" s="136"/>
      <c r="D302" s="136"/>
      <c r="E302" s="136"/>
      <c r="F302" s="1"/>
      <c r="G302" s="1"/>
      <c r="H302" s="1"/>
      <c r="I302" s="1"/>
      <c r="J302" s="1"/>
      <c r="K302" s="1"/>
      <c r="L302" s="1"/>
    </row>
    <row r="303" spans="1:12" ht="13.1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43" t="s">
        <v>201</v>
      </c>
      <c r="B304" s="143"/>
      <c r="C304" s="143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36" t="s">
        <v>202</v>
      </c>
      <c r="B305" s="136"/>
      <c r="C305" s="136"/>
      <c r="D305" s="136"/>
      <c r="E305" s="136"/>
      <c r="F305" s="1"/>
      <c r="G305" s="1"/>
      <c r="H305" s="1"/>
      <c r="I305" s="1"/>
      <c r="J305" s="1"/>
      <c r="K305" s="1"/>
      <c r="L305" s="1"/>
    </row>
    <row r="306" spans="1:12">
      <c r="A306" s="136" t="s">
        <v>203</v>
      </c>
      <c r="B306" s="136"/>
      <c r="C306" s="136"/>
      <c r="D306" s="136"/>
      <c r="E306" s="136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43" t="s">
        <v>204</v>
      </c>
      <c r="B308" s="143"/>
      <c r="C308" s="143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1.4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 t="s">
        <v>205</v>
      </c>
      <c r="B310" s="136" t="s">
        <v>326</v>
      </c>
      <c r="C310" s="136"/>
      <c r="D310" s="136"/>
      <c r="E310" s="136"/>
      <c r="F310" s="139"/>
      <c r="G310" s="1"/>
      <c r="H310" s="1"/>
      <c r="I310" s="1"/>
      <c r="J310" s="1"/>
      <c r="K310" s="1"/>
      <c r="L310" s="1"/>
    </row>
    <row r="311" spans="1:12" ht="31.15" customHeight="1">
      <c r="A311" s="137" t="s">
        <v>331</v>
      </c>
      <c r="B311" s="137"/>
      <c r="C311" s="137"/>
      <c r="D311" s="137"/>
      <c r="E311" s="137"/>
      <c r="F311" s="139"/>
      <c r="G311" s="1"/>
      <c r="H311" s="1"/>
      <c r="I311" s="1"/>
      <c r="J311" s="1"/>
      <c r="K311" s="1"/>
      <c r="L311" s="1"/>
    </row>
    <row r="312" spans="1:12" ht="14.45" customHeight="1">
      <c r="A312" s="151" t="s">
        <v>237</v>
      </c>
      <c r="B312" s="137"/>
      <c r="C312" s="137"/>
      <c r="D312" s="137"/>
      <c r="E312" s="137"/>
      <c r="F312" s="137"/>
      <c r="G312" s="137"/>
      <c r="H312" s="137"/>
      <c r="I312" s="137"/>
      <c r="J312" s="1"/>
      <c r="K312" s="1"/>
      <c r="L312" s="1"/>
    </row>
    <row r="313" spans="1:12">
      <c r="A313" s="136" t="s">
        <v>234</v>
      </c>
      <c r="B313" s="136"/>
      <c r="C313" s="136"/>
      <c r="D313" s="136"/>
      <c r="E313" s="136"/>
      <c r="F313" s="1"/>
      <c r="G313" s="1"/>
      <c r="H313" s="1"/>
      <c r="I313" s="1"/>
      <c r="J313" s="1"/>
      <c r="K313" s="1"/>
      <c r="L313" s="1"/>
    </row>
    <row r="314" spans="1:12" ht="13.15" customHeight="1">
      <c r="A314" s="136" t="s">
        <v>206</v>
      </c>
      <c r="B314" s="136"/>
      <c r="C314" s="136"/>
      <c r="D314" s="136"/>
      <c r="E314" s="1"/>
      <c r="F314" s="1"/>
      <c r="G314" s="1"/>
      <c r="H314" s="1"/>
      <c r="I314" s="1"/>
      <c r="J314" s="1"/>
      <c r="K314" s="1"/>
      <c r="L314" s="1"/>
    </row>
    <row r="315" spans="1:12">
      <c r="A315" s="136" t="s">
        <v>267</v>
      </c>
      <c r="B315" s="136"/>
      <c r="C315" s="136"/>
      <c r="D315" s="136"/>
      <c r="E315" s="136"/>
      <c r="F315" s="1"/>
      <c r="G315" s="1"/>
      <c r="H315" s="1"/>
      <c r="I315" s="1"/>
      <c r="J315" s="1"/>
      <c r="K315" s="1"/>
      <c r="L315" s="1"/>
    </row>
    <row r="316" spans="1:12" ht="27.6" customHeight="1">
      <c r="A316" s="137" t="s">
        <v>241</v>
      </c>
      <c r="B316" s="137"/>
      <c r="C316" s="137"/>
      <c r="D316" s="137"/>
      <c r="E316" s="137"/>
      <c r="F316" s="3"/>
      <c r="G316" s="1"/>
      <c r="H316" s="1"/>
      <c r="I316" s="1"/>
      <c r="J316" s="1"/>
      <c r="K316" s="1"/>
      <c r="L316" s="1"/>
    </row>
    <row r="317" spans="1:12" ht="13.15" customHeight="1">
      <c r="A317" s="136"/>
      <c r="B317" s="136"/>
      <c r="C317" s="136"/>
      <c r="D317" s="136"/>
      <c r="E317" s="136"/>
      <c r="F317" s="1"/>
      <c r="G317" s="1"/>
      <c r="H317" s="1"/>
      <c r="I317" s="1"/>
      <c r="J317" s="1"/>
      <c r="K317" s="1"/>
      <c r="L317" s="1"/>
    </row>
    <row r="318" spans="1:12" ht="15.75">
      <c r="A318" s="135" t="s">
        <v>311</v>
      </c>
      <c r="B318" s="135"/>
      <c r="C318" s="135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2.6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36" t="s">
        <v>207</v>
      </c>
      <c r="C320" s="136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36" t="s">
        <v>208</v>
      </c>
      <c r="B321" s="136"/>
      <c r="C321" s="136"/>
      <c r="D321" s="136"/>
      <c r="E321" s="136"/>
      <c r="F321" s="139"/>
      <c r="G321" s="1"/>
      <c r="H321" s="1"/>
      <c r="I321" s="1"/>
      <c r="J321" s="1"/>
      <c r="K321" s="1"/>
      <c r="L321" s="1"/>
    </row>
    <row r="322" spans="1:12" ht="10.9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.75">
      <c r="A323" s="135" t="s">
        <v>312</v>
      </c>
      <c r="B323" s="135"/>
      <c r="C323" s="135"/>
      <c r="D323" s="135"/>
      <c r="E323" s="135"/>
      <c r="F323" s="135"/>
      <c r="G323" s="135"/>
      <c r="H323" s="135"/>
      <c r="I323" s="135"/>
      <c r="J323" s="1"/>
      <c r="K323" s="1"/>
      <c r="L323" s="1"/>
    </row>
    <row r="324" spans="1:12">
      <c r="A324" s="136" t="s">
        <v>209</v>
      </c>
      <c r="B324" s="136"/>
      <c r="C324" s="136"/>
      <c r="D324" s="136"/>
      <c r="E324" s="136"/>
      <c r="F324" s="136"/>
      <c r="G324" s="136"/>
      <c r="H324" s="136"/>
      <c r="I324" s="1"/>
      <c r="J324" s="1"/>
      <c r="K324" s="1"/>
      <c r="L324" s="1"/>
    </row>
    <row r="325" spans="1:12">
      <c r="A325" s="136" t="s">
        <v>210</v>
      </c>
      <c r="B325" s="136"/>
      <c r="C325" s="136"/>
      <c r="D325" s="136"/>
      <c r="E325" s="136"/>
      <c r="F325" s="1"/>
      <c r="G325" s="1"/>
      <c r="H325" s="1"/>
      <c r="I325" s="1"/>
      <c r="J325" s="1"/>
      <c r="K325" s="1"/>
      <c r="L325" s="1"/>
    </row>
    <row r="326" spans="1:12">
      <c r="A326" s="136" t="s">
        <v>211</v>
      </c>
      <c r="B326" s="136"/>
      <c r="C326" s="136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3.1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.75">
      <c r="A328" s="135" t="s">
        <v>327</v>
      </c>
      <c r="B328" s="135"/>
      <c r="C328" s="135"/>
      <c r="D328" s="135"/>
      <c r="E328" s="1"/>
      <c r="F328" s="1"/>
      <c r="G328" s="1"/>
      <c r="H328" s="1"/>
      <c r="I328" s="1"/>
      <c r="J328" s="1"/>
      <c r="K328" s="1"/>
      <c r="L328" s="1"/>
    </row>
    <row r="329" spans="1:12">
      <c r="A329" s="136" t="s">
        <v>236</v>
      </c>
      <c r="B329" s="136"/>
      <c r="C329" s="136"/>
      <c r="D329" s="136"/>
      <c r="E329" s="136"/>
      <c r="F329" s="136"/>
      <c r="G329" s="1"/>
      <c r="H329" s="1"/>
      <c r="I329" s="1"/>
      <c r="J329" s="1"/>
      <c r="K329" s="1"/>
      <c r="L329" s="1"/>
    </row>
    <row r="330" spans="1:12">
      <c r="A330" s="136" t="s">
        <v>263</v>
      </c>
      <c r="B330" s="136"/>
      <c r="C330" s="136"/>
      <c r="D330" s="136"/>
      <c r="E330" s="136"/>
      <c r="F330" s="136"/>
      <c r="G330" s="1"/>
      <c r="H330" s="1"/>
      <c r="I330" s="1"/>
      <c r="J330" s="1"/>
      <c r="K330" s="1"/>
      <c r="L330" s="1"/>
    </row>
    <row r="331" spans="1:12">
      <c r="A331" s="136" t="s">
        <v>212</v>
      </c>
      <c r="B331" s="136"/>
      <c r="C331" s="136"/>
      <c r="D331" s="139"/>
      <c r="E331" s="1"/>
      <c r="F331" s="1"/>
      <c r="G331" s="1"/>
      <c r="H331" s="1"/>
      <c r="I331" s="1"/>
      <c r="J331" s="1"/>
      <c r="K331" s="1"/>
      <c r="L331" s="1"/>
    </row>
    <row r="332" spans="1:12" ht="12.6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.75">
      <c r="A333" s="135" t="s">
        <v>239</v>
      </c>
      <c r="B333" s="135"/>
      <c r="C333" s="135"/>
      <c r="D333" s="135"/>
      <c r="E333" s="1"/>
      <c r="F333" s="1"/>
      <c r="G333" s="1"/>
      <c r="H333" s="1"/>
      <c r="I333" s="1"/>
      <c r="J333" s="1"/>
      <c r="K333" s="1"/>
      <c r="L333" s="1"/>
    </row>
    <row r="334" spans="1:12" ht="10.5" customHeight="1" thickBo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56.25" customHeight="1" thickTop="1" thickBot="1">
      <c r="A335" s="1"/>
      <c r="B335" s="144" t="s">
        <v>213</v>
      </c>
      <c r="C335" s="145"/>
      <c r="D335" s="54" t="s">
        <v>318</v>
      </c>
      <c r="E335" s="54" t="s">
        <v>319</v>
      </c>
      <c r="F335" s="54" t="s">
        <v>269</v>
      </c>
      <c r="G335" s="1"/>
      <c r="H335" s="1"/>
      <c r="I335" s="1"/>
      <c r="J335" s="1"/>
      <c r="K335" s="1"/>
      <c r="L335" s="1"/>
    </row>
    <row r="336" spans="1:12" ht="15.75" thickTop="1">
      <c r="A336" s="1"/>
      <c r="B336" s="6" t="s">
        <v>214</v>
      </c>
      <c r="C336" s="21"/>
      <c r="D336" s="23">
        <v>16116</v>
      </c>
      <c r="E336" s="23">
        <v>15912</v>
      </c>
      <c r="F336" s="23">
        <v>15962</v>
      </c>
      <c r="G336" s="1"/>
      <c r="H336" s="1"/>
      <c r="I336" s="1"/>
      <c r="J336" s="1"/>
      <c r="K336" s="1"/>
      <c r="L336" s="1"/>
    </row>
    <row r="337" spans="1:12">
      <c r="A337" s="1"/>
      <c r="B337" s="7" t="s">
        <v>215</v>
      </c>
      <c r="C337" s="16"/>
      <c r="D337" s="24">
        <v>5800</v>
      </c>
      <c r="E337" s="24">
        <v>5800</v>
      </c>
      <c r="F337" s="24">
        <v>5800</v>
      </c>
      <c r="G337" s="1"/>
      <c r="H337" s="1"/>
      <c r="I337" s="1"/>
      <c r="J337" s="1"/>
      <c r="K337" s="1"/>
      <c r="L337" s="1"/>
    </row>
    <row r="338" spans="1:12">
      <c r="A338" s="1"/>
      <c r="B338" s="7" t="s">
        <v>216</v>
      </c>
      <c r="C338" s="16"/>
      <c r="D338" s="24">
        <v>2110</v>
      </c>
      <c r="E338" s="24">
        <v>1110</v>
      </c>
      <c r="F338" s="24">
        <v>1110</v>
      </c>
      <c r="G338" s="1"/>
      <c r="H338" s="1"/>
      <c r="I338" s="1"/>
      <c r="J338" s="1"/>
      <c r="K338" s="1"/>
      <c r="L338" s="1"/>
    </row>
    <row r="339" spans="1:12">
      <c r="A339" s="1"/>
      <c r="B339" s="7" t="s">
        <v>217</v>
      </c>
      <c r="C339" s="16"/>
      <c r="D339" s="24">
        <v>20370</v>
      </c>
      <c r="E339" s="24">
        <v>20570</v>
      </c>
      <c r="F339" s="24">
        <v>20780</v>
      </c>
      <c r="G339" s="1"/>
      <c r="H339" s="1"/>
      <c r="I339" s="1"/>
      <c r="J339" s="1"/>
      <c r="K339" s="1"/>
      <c r="L339" s="1"/>
    </row>
    <row r="340" spans="1:12">
      <c r="A340" s="1"/>
      <c r="B340" s="7" t="s">
        <v>218</v>
      </c>
      <c r="C340" s="16"/>
      <c r="D340" s="24">
        <v>5700</v>
      </c>
      <c r="E340" s="24">
        <v>5700</v>
      </c>
      <c r="F340" s="24">
        <v>5700</v>
      </c>
      <c r="G340" s="1"/>
      <c r="H340" s="1"/>
      <c r="I340" s="1"/>
      <c r="J340" s="1"/>
      <c r="K340" s="1"/>
      <c r="L340" s="1"/>
    </row>
    <row r="341" spans="1:12">
      <c r="A341" s="1"/>
      <c r="B341" s="7" t="s">
        <v>219</v>
      </c>
      <c r="C341" s="16"/>
      <c r="D341" s="24">
        <v>14203</v>
      </c>
      <c r="E341" s="24">
        <v>14050</v>
      </c>
      <c r="F341" s="24">
        <v>14100</v>
      </c>
      <c r="G341" s="1"/>
      <c r="H341" s="1"/>
      <c r="I341" s="1"/>
      <c r="J341" s="1"/>
      <c r="K341" s="1"/>
      <c r="L341" s="1"/>
    </row>
    <row r="342" spans="1:12" ht="15.75" thickBot="1">
      <c r="A342" s="1"/>
      <c r="B342" s="9" t="s">
        <v>220</v>
      </c>
      <c r="C342" s="22"/>
      <c r="D342" s="25">
        <v>13600</v>
      </c>
      <c r="E342" s="25">
        <v>13700</v>
      </c>
      <c r="F342" s="25">
        <v>13700</v>
      </c>
      <c r="G342" s="1"/>
      <c r="H342" s="1"/>
      <c r="I342" s="1"/>
      <c r="J342" s="1"/>
      <c r="K342" s="1"/>
      <c r="L342" s="1"/>
    </row>
    <row r="343" spans="1:12" ht="16.5" thickTop="1" thickBot="1">
      <c r="A343" s="1"/>
      <c r="B343" s="55" t="s">
        <v>221</v>
      </c>
      <c r="C343" s="56"/>
      <c r="D343" s="57">
        <f>SUM(D336:D342)</f>
        <v>77899</v>
      </c>
      <c r="E343" s="57">
        <f>SUM(E336:E342)</f>
        <v>76842</v>
      </c>
      <c r="F343" s="57">
        <f>SUM(F336:F342)</f>
        <v>77152</v>
      </c>
      <c r="G343" s="1"/>
      <c r="H343" s="1"/>
      <c r="I343" s="1"/>
      <c r="J343" s="1"/>
      <c r="K343" s="1"/>
      <c r="L343" s="1"/>
    </row>
    <row r="344" spans="1:12" ht="15.75" thickTop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.75">
      <c r="A345" s="135" t="s">
        <v>222</v>
      </c>
      <c r="B345" s="136"/>
      <c r="C345" s="136"/>
      <c r="D345" s="136"/>
      <c r="E345" s="2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.75">
      <c r="A347" s="10" t="s">
        <v>223</v>
      </c>
      <c r="B347" s="10"/>
      <c r="C347" s="10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.75" thickBo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48.75" thickTop="1" thickBot="1">
      <c r="A349" s="1"/>
      <c r="B349" s="58" t="s">
        <v>213</v>
      </c>
      <c r="C349" s="59"/>
      <c r="D349" s="60" t="s">
        <v>240</v>
      </c>
      <c r="E349" s="54" t="s">
        <v>268</v>
      </c>
      <c r="F349" s="54" t="s">
        <v>269</v>
      </c>
      <c r="G349" s="1"/>
      <c r="H349" s="1"/>
      <c r="I349" s="1"/>
      <c r="J349" s="1"/>
      <c r="K349" s="1"/>
      <c r="L349" s="1"/>
    </row>
    <row r="350" spans="1:12" ht="15.75" thickTop="1">
      <c r="A350" s="1"/>
      <c r="B350" s="141" t="s">
        <v>270</v>
      </c>
      <c r="C350" s="142"/>
      <c r="D350" s="13">
        <v>2900</v>
      </c>
      <c r="E350" s="13">
        <v>2900</v>
      </c>
      <c r="F350" s="13">
        <v>2900</v>
      </c>
      <c r="G350" s="1"/>
      <c r="H350" s="1"/>
      <c r="I350" s="1"/>
      <c r="J350" s="1"/>
      <c r="K350" s="1"/>
      <c r="L350" s="1"/>
    </row>
    <row r="351" spans="1:12">
      <c r="A351" s="1"/>
      <c r="B351" s="141" t="s">
        <v>224</v>
      </c>
      <c r="C351" s="142"/>
      <c r="D351" s="13">
        <v>16200</v>
      </c>
      <c r="E351" s="13">
        <v>16200</v>
      </c>
      <c r="F351" s="13">
        <v>16200</v>
      </c>
      <c r="G351" s="1"/>
      <c r="H351" s="1"/>
      <c r="I351" s="1"/>
      <c r="J351" s="1"/>
      <c r="K351" s="1"/>
      <c r="L351" s="1"/>
    </row>
    <row r="352" spans="1:12" ht="15.75" thickBot="1">
      <c r="A352" s="1"/>
      <c r="B352" s="146" t="s">
        <v>219</v>
      </c>
      <c r="C352" s="147"/>
      <c r="D352" s="14">
        <v>1670</v>
      </c>
      <c r="E352" s="14">
        <v>1680</v>
      </c>
      <c r="F352" s="14">
        <v>1680</v>
      </c>
      <c r="G352" s="1"/>
      <c r="H352" s="1"/>
      <c r="I352" s="1"/>
      <c r="J352" s="1"/>
      <c r="K352" s="1"/>
      <c r="L352" s="1"/>
    </row>
    <row r="353" spans="1:12" ht="16.5" thickTop="1" thickBot="1">
      <c r="A353" s="1"/>
      <c r="B353" s="148" t="s">
        <v>225</v>
      </c>
      <c r="C353" s="149"/>
      <c r="D353" s="61">
        <f>SUM(D350:D352)</f>
        <v>20770</v>
      </c>
      <c r="E353" s="61">
        <f>SUM(E350:E352)</f>
        <v>20780</v>
      </c>
      <c r="F353" s="61">
        <f>SUM(F350:F352)</f>
        <v>20780</v>
      </c>
      <c r="G353" s="1"/>
      <c r="H353" s="1"/>
      <c r="I353" s="1"/>
      <c r="J353" s="1"/>
      <c r="K353" s="1"/>
      <c r="L353" s="1"/>
    </row>
    <row r="354" spans="1:12" ht="15.75" thickTop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36" t="s">
        <v>226</v>
      </c>
      <c r="B355" s="136"/>
      <c r="C355" s="136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.75">
      <c r="A357" s="135" t="s">
        <v>328</v>
      </c>
      <c r="B357" s="135"/>
      <c r="C357" s="135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43" t="s">
        <v>227</v>
      </c>
      <c r="B359" s="143"/>
      <c r="C359" s="143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36" t="s">
        <v>297</v>
      </c>
      <c r="B360" s="136"/>
      <c r="C360" s="136"/>
      <c r="D360" s="136"/>
      <c r="E360" s="136"/>
      <c r="F360" s="139"/>
      <c r="G360" s="1"/>
      <c r="H360" s="1"/>
      <c r="I360" s="1"/>
      <c r="J360" s="1"/>
      <c r="K360" s="1"/>
      <c r="L360" s="1"/>
    </row>
    <row r="361" spans="1:12">
      <c r="A361" s="136" t="s">
        <v>322</v>
      </c>
      <c r="B361" s="136"/>
      <c r="C361" s="136"/>
      <c r="D361" s="136"/>
      <c r="E361" s="136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.75">
      <c r="A363" s="135" t="s">
        <v>320</v>
      </c>
      <c r="B363" s="135"/>
      <c r="C363" s="135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36" t="s">
        <v>228</v>
      </c>
      <c r="B365" s="136"/>
      <c r="C365" s="136"/>
      <c r="D365" s="136"/>
      <c r="E365" s="136"/>
      <c r="F365" s="1"/>
      <c r="G365" s="1"/>
      <c r="H365" s="1"/>
      <c r="I365" s="1"/>
      <c r="J365" s="1"/>
      <c r="K365" s="1"/>
      <c r="L365" s="1"/>
    </row>
    <row r="366" spans="1:12" ht="49.15" customHeight="1">
      <c r="A366" s="137" t="s">
        <v>333</v>
      </c>
      <c r="B366" s="137"/>
      <c r="C366" s="137"/>
      <c r="D366" s="137"/>
      <c r="E366" s="137"/>
      <c r="F366" s="137"/>
      <c r="G366" s="3"/>
      <c r="H366" s="3"/>
      <c r="I366" s="3"/>
      <c r="J366" s="3"/>
      <c r="K366" s="3"/>
      <c r="L366" s="3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8.75">
      <c r="A368" s="140" t="s">
        <v>329</v>
      </c>
      <c r="B368" s="140"/>
      <c r="C368" s="140"/>
      <c r="D368" s="138"/>
      <c r="E368" s="139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E370" t="s">
        <v>229</v>
      </c>
    </row>
    <row r="371" spans="1:12">
      <c r="E371" t="s">
        <v>230</v>
      </c>
    </row>
    <row r="374" spans="1:12" ht="18.75">
      <c r="A374" s="138" t="s">
        <v>339</v>
      </c>
      <c r="B374" s="139"/>
      <c r="C374" s="139"/>
      <c r="D374" s="139"/>
      <c r="E374" s="139"/>
    </row>
    <row r="375" spans="1:12" ht="18.75">
      <c r="A375" s="133" t="s">
        <v>337</v>
      </c>
      <c r="B375" s="133"/>
      <c r="C375" s="133"/>
    </row>
  </sheetData>
  <mergeCells count="212">
    <mergeCell ref="A37:C37"/>
    <mergeCell ref="A39:C39"/>
    <mergeCell ref="A14:E14"/>
    <mergeCell ref="A135:C135"/>
    <mergeCell ref="A104:C104"/>
    <mergeCell ref="A61:C61"/>
    <mergeCell ref="A71:C71"/>
    <mergeCell ref="A43:C43"/>
    <mergeCell ref="A34:B34"/>
    <mergeCell ref="A19:F19"/>
    <mergeCell ref="A22:F22"/>
    <mergeCell ref="A161:C161"/>
    <mergeCell ref="A128:C128"/>
    <mergeCell ref="A75:C75"/>
    <mergeCell ref="A72:C72"/>
    <mergeCell ref="A102:C102"/>
    <mergeCell ref="A101:C101"/>
    <mergeCell ref="A98:C98"/>
    <mergeCell ref="A79:C79"/>
    <mergeCell ref="A95:C95"/>
    <mergeCell ref="A129:C129"/>
    <mergeCell ref="A7:F7"/>
    <mergeCell ref="A152:C152"/>
    <mergeCell ref="A93:C93"/>
    <mergeCell ref="A133:C133"/>
    <mergeCell ref="A131:C131"/>
    <mergeCell ref="A136:C136"/>
    <mergeCell ref="A35:B35"/>
    <mergeCell ref="A33:B33"/>
    <mergeCell ref="A42:C42"/>
    <mergeCell ref="A25:E25"/>
    <mergeCell ref="A32:B32"/>
    <mergeCell ref="A1:D1"/>
    <mergeCell ref="A3:D3"/>
    <mergeCell ref="A15:E15"/>
    <mergeCell ref="A24:E24"/>
    <mergeCell ref="A11:F11"/>
    <mergeCell ref="A20:C20"/>
    <mergeCell ref="A6:F6"/>
    <mergeCell ref="A8:C8"/>
    <mergeCell ref="A21:F21"/>
    <mergeCell ref="A60:C60"/>
    <mergeCell ref="A40:C40"/>
    <mergeCell ref="A12:E12"/>
    <mergeCell ref="A17:C17"/>
    <mergeCell ref="A16:E16"/>
    <mergeCell ref="A47:C47"/>
    <mergeCell ref="A26:E26"/>
    <mergeCell ref="A27:E27"/>
    <mergeCell ref="A28:D28"/>
    <mergeCell ref="A30:C30"/>
    <mergeCell ref="A206:F206"/>
    <mergeCell ref="A203:E203"/>
    <mergeCell ref="A202:E202"/>
    <mergeCell ref="A200:E200"/>
    <mergeCell ref="A188:C188"/>
    <mergeCell ref="A183:C183"/>
    <mergeCell ref="A186:C186"/>
    <mergeCell ref="A187:C187"/>
    <mergeCell ref="A205:E205"/>
    <mergeCell ref="A198:E198"/>
    <mergeCell ref="A163:C163"/>
    <mergeCell ref="A184:C184"/>
    <mergeCell ref="A182:C182"/>
    <mergeCell ref="A185:C185"/>
    <mergeCell ref="A166:C166"/>
    <mergeCell ref="A177:C177"/>
    <mergeCell ref="A165:C165"/>
    <mergeCell ref="A180:C180"/>
    <mergeCell ref="A167:C167"/>
    <mergeCell ref="A214:E214"/>
    <mergeCell ref="A199:E199"/>
    <mergeCell ref="A195:C195"/>
    <mergeCell ref="A193:C193"/>
    <mergeCell ref="E221:F221"/>
    <mergeCell ref="A211:C211"/>
    <mergeCell ref="A207:C207"/>
    <mergeCell ref="A204:E204"/>
    <mergeCell ref="A201:E201"/>
    <mergeCell ref="A197:E197"/>
    <mergeCell ref="E238:F238"/>
    <mergeCell ref="A222:C222"/>
    <mergeCell ref="B223:C223"/>
    <mergeCell ref="B213:F213"/>
    <mergeCell ref="A217:D217"/>
    <mergeCell ref="B220:F220"/>
    <mergeCell ref="A219:E219"/>
    <mergeCell ref="A218:E218"/>
    <mergeCell ref="A215:F215"/>
    <mergeCell ref="A216:E216"/>
    <mergeCell ref="A230:C230"/>
    <mergeCell ref="E237:F237"/>
    <mergeCell ref="A238:C238"/>
    <mergeCell ref="B233:C233"/>
    <mergeCell ref="A245:C245"/>
    <mergeCell ref="A242:F242"/>
    <mergeCell ref="E235:F235"/>
    <mergeCell ref="E234:F234"/>
    <mergeCell ref="B236:C236"/>
    <mergeCell ref="E236:F236"/>
    <mergeCell ref="B226:C226"/>
    <mergeCell ref="E223:F223"/>
    <mergeCell ref="B231:C231"/>
    <mergeCell ref="E232:F232"/>
    <mergeCell ref="B234:C234"/>
    <mergeCell ref="E233:F233"/>
    <mergeCell ref="E227:F227"/>
    <mergeCell ref="E228:F228"/>
    <mergeCell ref="B228:C228"/>
    <mergeCell ref="E230:F230"/>
    <mergeCell ref="A281:C281"/>
    <mergeCell ref="A279:E279"/>
    <mergeCell ref="E231:F231"/>
    <mergeCell ref="B232:C232"/>
    <mergeCell ref="E224:F224"/>
    <mergeCell ref="B229:C229"/>
    <mergeCell ref="B224:C224"/>
    <mergeCell ref="E226:F226"/>
    <mergeCell ref="B225:C225"/>
    <mergeCell ref="E225:F225"/>
    <mergeCell ref="A292:C292"/>
    <mergeCell ref="A289:D289"/>
    <mergeCell ref="A290:E290"/>
    <mergeCell ref="A266:C266"/>
    <mergeCell ref="A282:C282"/>
    <mergeCell ref="A267:C267"/>
    <mergeCell ref="A280:D280"/>
    <mergeCell ref="B271:C271"/>
    <mergeCell ref="B272:C272"/>
    <mergeCell ref="A278:D278"/>
    <mergeCell ref="A283:C283"/>
    <mergeCell ref="A276:C276"/>
    <mergeCell ref="A277:E277"/>
    <mergeCell ref="A285:E285"/>
    <mergeCell ref="A308:C308"/>
    <mergeCell ref="A300:E300"/>
    <mergeCell ref="A293:C293"/>
    <mergeCell ref="A302:E302"/>
    <mergeCell ref="A284:E284"/>
    <mergeCell ref="A288:C288"/>
    <mergeCell ref="B274:C274"/>
    <mergeCell ref="B239:C239"/>
    <mergeCell ref="A258:F258"/>
    <mergeCell ref="A262:E262"/>
    <mergeCell ref="A265:C265"/>
    <mergeCell ref="A268:C268"/>
    <mergeCell ref="A270:D270"/>
    <mergeCell ref="A260:F260"/>
    <mergeCell ref="A269:E269"/>
    <mergeCell ref="B247:C247"/>
    <mergeCell ref="B246:C246"/>
    <mergeCell ref="A243:F243"/>
    <mergeCell ref="E240:F240"/>
    <mergeCell ref="B248:C248"/>
    <mergeCell ref="A256:D256"/>
    <mergeCell ref="A259:E259"/>
    <mergeCell ref="B257:F257"/>
    <mergeCell ref="A261:F261"/>
    <mergeCell ref="A264:F264"/>
    <mergeCell ref="E239:F239"/>
    <mergeCell ref="A254:E254"/>
    <mergeCell ref="A250:C250"/>
    <mergeCell ref="B252:F252"/>
    <mergeCell ref="A253:F253"/>
    <mergeCell ref="B240:C240"/>
    <mergeCell ref="A295:E295"/>
    <mergeCell ref="A317:E317"/>
    <mergeCell ref="A311:F311"/>
    <mergeCell ref="A304:C304"/>
    <mergeCell ref="A299:E299"/>
    <mergeCell ref="A305:E305"/>
    <mergeCell ref="A301:E301"/>
    <mergeCell ref="B298:F298"/>
    <mergeCell ref="A312:I312"/>
    <mergeCell ref="B351:C351"/>
    <mergeCell ref="A313:E313"/>
    <mergeCell ref="A315:E315"/>
    <mergeCell ref="A326:C326"/>
    <mergeCell ref="A331:D331"/>
    <mergeCell ref="A318:C318"/>
    <mergeCell ref="A325:E325"/>
    <mergeCell ref="A323:I323"/>
    <mergeCell ref="B310:F310"/>
    <mergeCell ref="A314:D314"/>
    <mergeCell ref="A333:D333"/>
    <mergeCell ref="A330:F330"/>
    <mergeCell ref="A294:E294"/>
    <mergeCell ref="A297:C297"/>
    <mergeCell ref="A328:D328"/>
    <mergeCell ref="A329:F329"/>
    <mergeCell ref="A296:F296"/>
    <mergeCell ref="A306:E306"/>
    <mergeCell ref="A366:F366"/>
    <mergeCell ref="B350:C350"/>
    <mergeCell ref="A365:E365"/>
    <mergeCell ref="A359:C359"/>
    <mergeCell ref="B335:C335"/>
    <mergeCell ref="A316:E316"/>
    <mergeCell ref="B320:C320"/>
    <mergeCell ref="A360:F360"/>
    <mergeCell ref="B352:C352"/>
    <mergeCell ref="B353:C353"/>
    <mergeCell ref="A345:D345"/>
    <mergeCell ref="A363:C363"/>
    <mergeCell ref="A361:E361"/>
    <mergeCell ref="A286:D286"/>
    <mergeCell ref="A374:E374"/>
    <mergeCell ref="A355:C355"/>
    <mergeCell ref="A324:H324"/>
    <mergeCell ref="A321:F321"/>
    <mergeCell ref="A368:E368"/>
    <mergeCell ref="A357:C357"/>
  </mergeCells>
  <phoneticPr fontId="0" type="noConversion"/>
  <pageMargins left="0.7" right="0.7" top="0.75" bottom="0.75" header="0.3" footer="0.3"/>
  <pageSetup paperSize="9" scale="71" orientation="landscape" r:id="rId1"/>
  <rowBreaks count="11" manualBreakCount="11">
    <brk id="36" max="5" man="1"/>
    <brk id="59" max="5" man="1"/>
    <brk id="100" max="5" man="1"/>
    <brk id="134" max="16383" man="1"/>
    <brk id="164" max="5" man="1"/>
    <brk id="192" max="5" man="1"/>
    <brk id="219" max="5" man="1"/>
    <brk id="249" max="5" man="1"/>
    <brk id="273" max="5" man="1"/>
    <brk id="316" max="5" man="1"/>
    <brk id="355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rok 2011</vt:lpstr>
      <vt:lpstr>Hárok2</vt:lpstr>
      <vt:lpstr>Hárok3</vt:lpstr>
      <vt:lpstr>'rok 2011'!Oblasť_tlače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Škorníková</dc:creator>
  <cp:lastModifiedBy>Mic</cp:lastModifiedBy>
  <cp:lastPrinted>2011-02-16T09:49:20Z</cp:lastPrinted>
  <dcterms:created xsi:type="dcterms:W3CDTF">2011-01-04T16:44:36Z</dcterms:created>
  <dcterms:modified xsi:type="dcterms:W3CDTF">2011-02-21T09:56:41Z</dcterms:modified>
</cp:coreProperties>
</file>