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76" windowHeight="5736" activeTab="0"/>
  </bookViews>
  <sheets>
    <sheet name="Rozpočet rok 2010" sheetId="1" r:id="rId1"/>
    <sheet name="Hárok2" sheetId="2" r:id="rId2"/>
    <sheet name="Hárok3" sheetId="3" r:id="rId3"/>
  </sheets>
  <definedNames>
    <definedName name="_xlnm.Print_Area" localSheetId="0">'Rozpočet rok 2010'!$A$1:$J$409</definedName>
  </definedNames>
  <calcPr fullCalcOnLoad="1"/>
</workbook>
</file>

<file path=xl/sharedStrings.xml><?xml version="1.0" encoding="utf-8"?>
<sst xmlns="http://schemas.openxmlformats.org/spreadsheetml/2006/main" count="380" uniqueCount="359">
  <si>
    <t xml:space="preserve">Príjmy </t>
  </si>
  <si>
    <t>zákon  č. 583/2004 Z. z  o rozpočtových pravidlách územnej samosprávy a o zmene a doplnení zákonov v znení neskorších prdpisov,</t>
  </si>
  <si>
    <t xml:space="preserve">zákon  č. 523/2004 Z. z  o rozpočtových pravidlách územnej samosprávy a o zmene a doplnení zákonov v znení neskorších prdpisov,  </t>
  </si>
  <si>
    <t xml:space="preserve">v znení neskorších predpisov, </t>
  </si>
  <si>
    <t>nariadenie vlády č. 668/2004 Z.z. o rozdeľovaní výnosu dane z príjmov  územnej samosprávy,</t>
  </si>
  <si>
    <t>zákon  č. 369/1990 Z.z. o obecnom zriadení v znení neskorších predpisov,</t>
  </si>
  <si>
    <t>zákon  č.  582/2004  Z.z. o miestnych daniach a miestnom poplatku za komunálne odpady a drobné stavebné  odpady  v znení neskorších predpisov ,</t>
  </si>
  <si>
    <t>zákon č.  597/2003 Z.z. o financovaní základných škôl, stredných škôl a školských zariadení v znení neskorších predpisov,</t>
  </si>
  <si>
    <t xml:space="preserve">opatrenie MF SR č. MF/010752004-42 zo dňa 8.12.2004 v  znení  neskorších predpisov, ktorým sa ustanovuje druhová klasifikácia,  organizačná klasifikácia </t>
  </si>
  <si>
    <t>a ekonomická  klasifikácia  rozpočtovej klasifikácie.</t>
  </si>
  <si>
    <t xml:space="preserve">Rozpočet  mesta  Turzovky sa vnútorne člení na : </t>
  </si>
  <si>
    <t xml:space="preserve">Bežné príjmy a bežné výdavky </t>
  </si>
  <si>
    <t xml:space="preserve">Kapitálové príjmy a kapitálové výdavky </t>
  </si>
  <si>
    <t xml:space="preserve">Finančné  operácie </t>
  </si>
  <si>
    <t xml:space="preserve">a výdavkových  finačných operácií)  </t>
  </si>
  <si>
    <t xml:space="preserve">Schodok  kapitálového rozpočtu  je krytý bežnými príjmami a príjmami finančných operácií - predpokladaným  prebytkom hospodárenia </t>
  </si>
  <si>
    <t>Zostavovanie rozpočtu  je vykonávané v súlade s vytýčenými zámermi a cieľmi pre jednotlivé programy a zosúmarizovaním</t>
  </si>
  <si>
    <t xml:space="preserve">požiadaviek od jednotlivých  správcov programu.  Podľa  § 10  odst. 2 zákona č. 583/2004 o rozpočtových pravidlách  územnej </t>
  </si>
  <si>
    <t xml:space="preserve">samosprávy Mesto Turzovka je povinné prednostne zabezpečiť  krytie všetkých záväzkov, ktoré pre neho vyplývajú  z plnenia </t>
  </si>
  <si>
    <t>povinnosti  ustanovených osobitnými predpismi.</t>
  </si>
  <si>
    <t xml:space="preserve">Bežné    príjmy     </t>
  </si>
  <si>
    <t xml:space="preserve">daňové  príjmy </t>
  </si>
  <si>
    <t xml:space="preserve">nedaňové príjmy </t>
  </si>
  <si>
    <t xml:space="preserve">granty a transfery </t>
  </si>
  <si>
    <t xml:space="preserve">Bežné príjmy </t>
  </si>
  <si>
    <t xml:space="preserve">Schválený rozpočet na rok  2009 </t>
  </si>
  <si>
    <t xml:space="preserve">v eurách </t>
  </si>
  <si>
    <t xml:space="preserve">v  eurách </t>
  </si>
  <si>
    <t xml:space="preserve">100 Daňové príjmy </t>
  </si>
  <si>
    <t xml:space="preserve">111 Daň z príjmov fyzickej osoby </t>
  </si>
  <si>
    <t xml:space="preserve">Výnos dane z príjmov územnej samosprávy </t>
  </si>
  <si>
    <t xml:space="preserve">120 Dane z majetku </t>
  </si>
  <si>
    <t xml:space="preserve">121 Daň z nehnuteľnosti </t>
  </si>
  <si>
    <t xml:space="preserve">Zo stavieb </t>
  </si>
  <si>
    <t xml:space="preserve">Z bytov </t>
  </si>
  <si>
    <t xml:space="preserve">133 Dane za špecifické služby </t>
  </si>
  <si>
    <t xml:space="preserve">Za psa </t>
  </si>
  <si>
    <t xml:space="preserve">Za nevyherné hracie automaty </t>
  </si>
  <si>
    <t xml:space="preserve">Za predajné automaty </t>
  </si>
  <si>
    <t>Za ubytovanie ( ubytov.zariadenia)</t>
  </si>
  <si>
    <t>Za užívanie verejného priestranstva (spolu)</t>
  </si>
  <si>
    <t>Za užívanie verejného priestranstva (plagáty)</t>
  </si>
  <si>
    <t xml:space="preserve">Za užívanie verejného priestranstva </t>
  </si>
  <si>
    <t>Za užívanie verejného priestranstva (rekl. miesta)</t>
  </si>
  <si>
    <t xml:space="preserve">200 Nedaňové príjmy </t>
  </si>
  <si>
    <t xml:space="preserve">211 Príjmy z podnikania </t>
  </si>
  <si>
    <t xml:space="preserve">Dividendy </t>
  </si>
  <si>
    <t xml:space="preserve">212 Príjmy z vlastníctva </t>
  </si>
  <si>
    <t xml:space="preserve">Z  prenajatých pozemkov </t>
  </si>
  <si>
    <t xml:space="preserve">Z prenajatých  budov </t>
  </si>
  <si>
    <t xml:space="preserve">Z prenajatých  garáží </t>
  </si>
  <si>
    <t>Z prenajatých bytov (Klika, Vanková, )</t>
  </si>
  <si>
    <t>Z nájmu bytov  nad školskou jedálňou  č. 540</t>
  </si>
  <si>
    <t>Z nájmu za  služby  DS a hrobové miesta (krypty)</t>
  </si>
  <si>
    <t xml:space="preserve">220 Administratívne poplatky a iné poplatky a platby </t>
  </si>
  <si>
    <t xml:space="preserve">221 Administratívne poplatky </t>
  </si>
  <si>
    <t xml:space="preserve">Spravné poplatky </t>
  </si>
  <si>
    <t xml:space="preserve">Spravné poplatky -výherné hracie prístroje </t>
  </si>
  <si>
    <t xml:space="preserve">222  Pokuty, penále a iné sankcie </t>
  </si>
  <si>
    <t>Za porušenie predpisov (priestupky)</t>
  </si>
  <si>
    <t>223 Poplatky a platby z nepriemyselného a náhod.predaja a sl.</t>
  </si>
  <si>
    <t>Za dodávku vody a stočne (MsÚ)</t>
  </si>
  <si>
    <t>Za dodávku vody a stočne (byty a neb. priestory č.43)</t>
  </si>
  <si>
    <t>Za dodávku vody (Klika)</t>
  </si>
  <si>
    <t>Za dodávku tepla (MsÚ)</t>
  </si>
  <si>
    <t>Za dodávku tepla (PO)</t>
  </si>
  <si>
    <t>Za dodávku elektrickej energie (MsÚ)</t>
  </si>
  <si>
    <t>Ostatné služby (Klika)</t>
  </si>
  <si>
    <t>Ostatné poplatky (ŠA,Verejné  WC, MIC )</t>
  </si>
  <si>
    <t xml:space="preserve">Výjazdy MHZ </t>
  </si>
  <si>
    <t xml:space="preserve">Platby za vedenie účtovnej agendy a PaM - Školstvo </t>
  </si>
  <si>
    <t xml:space="preserve">Platby za vedenie účtovej  agendy Mikroregión </t>
  </si>
  <si>
    <t xml:space="preserve">Platby za vedenie účtovnej agendy a PaM - MPS </t>
  </si>
  <si>
    <t>Sociálne nástroje SZ</t>
  </si>
  <si>
    <t xml:space="preserve">229 Ďalšie administratívne poplatky a iné poplatky a platby </t>
  </si>
  <si>
    <t xml:space="preserve">Recyklačný fond </t>
  </si>
  <si>
    <t xml:space="preserve">Za znečisťovanie ovzdušia </t>
  </si>
  <si>
    <t>240 Úroky z tuzemských úverov, pôžičiek a vkladov</t>
  </si>
  <si>
    <t xml:space="preserve">Z účtov finančného hospodárenia </t>
  </si>
  <si>
    <t xml:space="preserve">Z terminovaných vkladov </t>
  </si>
  <si>
    <t xml:space="preserve">292 Iné nedaňové príjmy </t>
  </si>
  <si>
    <t xml:space="preserve">300 Granty a transfery </t>
  </si>
  <si>
    <t xml:space="preserve">311 Granty </t>
  </si>
  <si>
    <t xml:space="preserve">312 Transfery  v rámci verejnej správy  </t>
  </si>
  <si>
    <t xml:space="preserve">Zo ŠR ÚPSV a R - hmotná núdza - stravovanie </t>
  </si>
  <si>
    <t xml:space="preserve">Zo ŠR ÚPSV a R - hmotná núdza - školské potreby  </t>
  </si>
  <si>
    <t xml:space="preserve">Zo ŠR  ÚPSV a R rod. prídavky - zaškoláctvo </t>
  </si>
  <si>
    <t>Zo ŠR školstvo prenesené kompetencie  (ZŠ)</t>
  </si>
  <si>
    <t>Zo ŠR vzdelávacie poukazy (ŠK,CVČ, ZUŠ))</t>
  </si>
  <si>
    <t>Zo ŠR doprava žiakov  (ZŠ)</t>
  </si>
  <si>
    <t xml:space="preserve">Zo ŠR odchodné  zamestnancov ZŠ </t>
  </si>
  <si>
    <t xml:space="preserve">Zo ŠR školský úrad - dotácia </t>
  </si>
  <si>
    <t xml:space="preserve">Zo ŠR - uzem.rozh.stav. poriadok </t>
  </si>
  <si>
    <t xml:space="preserve">Zo ŠR - životné prostredie </t>
  </si>
  <si>
    <t xml:space="preserve">Zo ŠR úsek miestnych a účelových komunikácií </t>
  </si>
  <si>
    <t xml:space="preserve">Zo ŠR na matričnú činnosť </t>
  </si>
  <si>
    <t>Zo ŠR na evidenciu obyvat. (podľa počtu ŠÚ)</t>
  </si>
  <si>
    <t>330 Zahraničné granty</t>
  </si>
  <si>
    <t xml:space="preserve">331  Bežné   -  Od medzinárodnej organizácie </t>
  </si>
  <si>
    <t xml:space="preserve">340 Zahraničné trasfery </t>
  </si>
  <si>
    <t xml:space="preserve"> </t>
  </si>
  <si>
    <t>Bežné  príjmy  spolu :</t>
  </si>
  <si>
    <t xml:space="preserve">Kapitalové príjmy </t>
  </si>
  <si>
    <t xml:space="preserve">Schválený  rozpočet na rok  2009 </t>
  </si>
  <si>
    <t xml:space="preserve">230 Kapitalové príjmy </t>
  </si>
  <si>
    <t xml:space="preserve">320 Tuzemské kapitalové granty a trasfery </t>
  </si>
  <si>
    <t xml:space="preserve">330 Zahraničné kapitalové granty </t>
  </si>
  <si>
    <t>Kapitalové príjmy   spolu   :</t>
  </si>
  <si>
    <t xml:space="preserve">Príjmové finančné operácie </t>
  </si>
  <si>
    <t xml:space="preserve"> 450  Z ostatných finančných operácií </t>
  </si>
  <si>
    <t>Prevod prostriedkov z peňaž. fondov (FR)</t>
  </si>
  <si>
    <t>Prevod prostriedkov z peňaž. fondov  FKaŠ</t>
  </si>
  <si>
    <t xml:space="preserve">Prevod prostriedkov z fondu sociálnych vecí </t>
  </si>
  <si>
    <t>Prevod prostriedkov z peňaž. fondov doprav. prostr.</t>
  </si>
  <si>
    <t xml:space="preserve">510 Tuzemské  úvery, pôžičky a návratné finačné výpomoci </t>
  </si>
  <si>
    <t>Príjmové finančné operácie spolu  :</t>
  </si>
  <si>
    <t xml:space="preserve">Kapitálové príjmy </t>
  </si>
  <si>
    <t>Príjmové finančné operácie</t>
  </si>
  <si>
    <t xml:space="preserve">Vlastné príjmy RO s právnou subjektivitou + dary </t>
  </si>
  <si>
    <t xml:space="preserve">Tranfery  a granty v školských zariadeniach </t>
  </si>
  <si>
    <t xml:space="preserve">Projekty v školách </t>
  </si>
  <si>
    <t>Rozpočtové príjmy spolu</t>
  </si>
  <si>
    <t xml:space="preserve">Bežné  príjmy </t>
  </si>
  <si>
    <t xml:space="preserve">           Daňové  príjmy  </t>
  </si>
  <si>
    <t xml:space="preserve"> V zmysle zákona č. 564/2004 Z.z. o rozpočtovom určení výnosu dane z príjmov  územnej samosprávy  a o zmene a doplnení niektorých </t>
  </si>
  <si>
    <t>zákonov  v znení neskorších predpisov výnos dane z príjmov fyzických osôb  je príjmom rozpočtu mesta vo výške 70,3%.</t>
  </si>
  <si>
    <t>Výnos dane sa rozdeľuje  podľa kritérií v zmysle nariadenia vlády a rozdeľovaní výnosu dane z príjmov  územnej samosprávy nasledovne :</t>
  </si>
  <si>
    <t xml:space="preserve">a)  23% podľa počtu obyvateľov  mesta  s trvalým pobytom na území obce k  1. januáru  predchádzajúceho roka,z toho 44 % prepočítaný </t>
  </si>
  <si>
    <t xml:space="preserve">      koeficientom nadmorskej výšky  stredu mesta, </t>
  </si>
  <si>
    <t>b)  32% podľa počtu obyvateľov  mesta s trvalým pobytom na území mesta k 1. januáru predchádzajúceho kalendárneho roka prepočítaného</t>
  </si>
  <si>
    <t xml:space="preserve">      koeficientom od zaradenia  mesta do veľkostnej  kategórie,</t>
  </si>
  <si>
    <t xml:space="preserve">c)  40% podľa počtu žiakov  (deti) základnej umeleckej  školy a školských zariadení v pôsobnosti mesta vrátane neštatných škôl </t>
  </si>
  <si>
    <t xml:space="preserve">     a školských zariadení  k 15.septembru  predchádzajúceho kalendárneho roka  prepočítane  koeficientom,</t>
  </si>
  <si>
    <t xml:space="preserve">d)  5% podľa počtu obyvateľov mesta, ktorí dovŕšili  vek  šesťdesiatdva rokov s trvalým  pobytom na území mesta k 1. januáru    predchádzajúceho     </t>
  </si>
  <si>
    <t xml:space="preserve">     kalendárneho roka. </t>
  </si>
  <si>
    <t>Daň z nehnuteľnosti  upravuje zákon č. 582/2004  Zb. o miestnych daniach a poplatku za komunálne odpady a drobné stavebné odpady</t>
  </si>
  <si>
    <t>v znení neskorších predpisov . Daň z  nehnuteľnosti sa člení na daň z pozemkov, daň zo stavieb a daň z bytov a nebytových priestorov.</t>
  </si>
  <si>
    <t>Pre vyrúbenie dane z nehnuteľnosti je rozhodujúci stav  k 1. januáru  zdaňovacieho obdobia.  Na zmeny skutočnosti rozhodujúcich pre daňovú</t>
  </si>
  <si>
    <t xml:space="preserve">povinnosť,  ktoré nastanú v priebehu zdaňovacieho obdobia sa neprihliada, ak zákon neustanovuje inak.  </t>
  </si>
  <si>
    <t xml:space="preserve">               sadzba dane   </t>
  </si>
  <si>
    <t xml:space="preserve">                               </t>
  </si>
  <si>
    <t xml:space="preserve">Daň z pozemkov  </t>
  </si>
  <si>
    <t xml:space="preserve">Orná  pôda </t>
  </si>
  <si>
    <t xml:space="preserve">           0,40% zo základe dane </t>
  </si>
  <si>
    <t xml:space="preserve">Trvalé  trávnate porasty </t>
  </si>
  <si>
    <t xml:space="preserve">           0,40 % zo základu dane </t>
  </si>
  <si>
    <t xml:space="preserve">Lesné pozemky, rybníky </t>
  </si>
  <si>
    <t xml:space="preserve">Záhrady </t>
  </si>
  <si>
    <t xml:space="preserve"> 0,60 % zo základu dane ,  0,40%  Turkov </t>
  </si>
  <si>
    <t>Zastavané plochy</t>
  </si>
  <si>
    <t xml:space="preserve">           0,60 % zo základu dane </t>
  </si>
  <si>
    <t xml:space="preserve">Stavebné pozemky </t>
  </si>
  <si>
    <t xml:space="preserve">Ostatné plochy </t>
  </si>
  <si>
    <t xml:space="preserve">Daň zo stavieb </t>
  </si>
  <si>
    <t xml:space="preserve">Stavby na bývanie </t>
  </si>
  <si>
    <t>0,100  eur</t>
  </si>
  <si>
    <t xml:space="preserve">Stavby poľnohospodárskej výroby </t>
  </si>
  <si>
    <t>0,085  eur</t>
  </si>
  <si>
    <t xml:space="preserve">Stavby rekreačných chatiek  </t>
  </si>
  <si>
    <t>0,300  eur</t>
  </si>
  <si>
    <t xml:space="preserve">Samostatné garáže </t>
  </si>
  <si>
    <t>0,350  eur</t>
  </si>
  <si>
    <t xml:space="preserve">Priemyselné stavby </t>
  </si>
  <si>
    <t>0,850  eur</t>
  </si>
  <si>
    <t xml:space="preserve">Stavby na podnik. a zárobkovú činnosť </t>
  </si>
  <si>
    <t>1,300  eur</t>
  </si>
  <si>
    <t xml:space="preserve">Ostatné stavby </t>
  </si>
  <si>
    <t xml:space="preserve">Daň z bytov </t>
  </si>
  <si>
    <t xml:space="preserve">Byty a nebytové priestory </t>
  </si>
  <si>
    <t>0,250 eur</t>
  </si>
  <si>
    <t xml:space="preserve">Nebytové  priestory na podnikanie </t>
  </si>
  <si>
    <t>1,300 eur</t>
  </si>
  <si>
    <t xml:space="preserve">Za stavebný pozemok sa považuje pozemok, uvedený v právoplatnom stavebnom konaní až do právoplatnosti kolaudačného rozhodnutia </t>
  </si>
  <si>
    <t xml:space="preserve"> na stavbu . Celkovú výmeru  stavebného pozemku tvoria parcely, ktorých parcelné čísla sú uvedené v pravoplatnom stavebnom povolení.</t>
  </si>
  <si>
    <t xml:space="preserve">Dane za špecifické služby :   sú vyberané na základe  prijatého  VZN. </t>
  </si>
  <si>
    <t xml:space="preserve">Predmetom dane za užívanie verejného priestranstva je v zmysle zákona č. 582/2004 Z.z. o miestnych daniach a poplatku za </t>
  </si>
  <si>
    <t xml:space="preserve">komunálne odpady a drobné stavebné odpady v zmysle  neskorších predpisov  osobitné užívanie verejného priestranstva  (umiestnenie </t>
  </si>
  <si>
    <t>zariadenia na poskytovanie služieb, stavebného zariadenia, lunaparku a iných atrakcií, skládky a pod.).</t>
  </si>
  <si>
    <t xml:space="preserve">Miestny poplatok za komunálne odpady a drobné stavebné odpady sa v zmysle zákona č. 582/2004 Z.z. o miestnych daniach </t>
  </si>
  <si>
    <t>a poplatku za komunálne odpady a drobné stavebné odpady  v znení neskorších predpisov  sa platí za komunálne odpady a drobné stavebné</t>
  </si>
  <si>
    <t xml:space="preserve">odpady, ktoré vznikajú na území mesta. Poplatníkom  je    : </t>
  </si>
  <si>
    <t>a)  fyzická osoba,  ktorá má v meste trvalý  alebo prechodný pobyt, alebo užíva nehnuteľnosť na území mesta na iný účel ako na podnikanie,</t>
  </si>
  <si>
    <t xml:space="preserve">b)  právnická osoba, ktorá je opravnená užívať alebo užíva nehnuteľnosť nachádzajúcu sa na území mesta na iný účel ako na podnikanie, </t>
  </si>
  <si>
    <t>c)  podnikateľ, ktorý je oprávnený užívať alebo užíva nehnuteľnosť nachádzajúcu sa na území mesta na účel podnikania.</t>
  </si>
  <si>
    <t>V zmysle zákona č. 223/2001 Z.z. o odpadoch môže  mesto z vybraného miestného poplatku za komunálne odpady a drobné stavebné odpady</t>
  </si>
  <si>
    <t>uhradiť náklady na likvidáciu  :</t>
  </si>
  <si>
    <t xml:space="preserve">         komunálneho odpadu z domácnosti fyzických a právnických osôb, podnikateľov,</t>
  </si>
  <si>
    <t xml:space="preserve">         odpadu z čístenia ulíc </t>
  </si>
  <si>
    <t xml:space="preserve">         odpadu z údržby verejnej zelene, parkov, cintorínov,</t>
  </si>
  <si>
    <t xml:space="preserve">         bioodpadu z verejnej zelene, parkov, cintorínov, z pozemkov FO, PO, podnikateľov, občianských združení </t>
  </si>
  <si>
    <t xml:space="preserve">         drobného stavebného odpadu od FO  do  1m3  </t>
  </si>
  <si>
    <t xml:space="preserve">          </t>
  </si>
  <si>
    <t xml:space="preserve">separáciu odpadu </t>
  </si>
  <si>
    <t xml:space="preserve">náklady spojené so zabezpečením zberných nádob </t>
  </si>
  <si>
    <t xml:space="preserve">    Nedaňové  príjmy  : </t>
  </si>
  <si>
    <t xml:space="preserve"> 212 - Príjmy z prenajatých  pozemkov   : predstavujú   príjmy  na základe uzatvorených nájomných zmlúv   </t>
  </si>
  <si>
    <t xml:space="preserve">Šuleková  Vlasta  -  pohostinstvo  Predmier </t>
  </si>
  <si>
    <t>Ostatné príjmy  predstavujú  nájom za prenájom  pozemkov   (záhrady, verejné  priestranstva)</t>
  </si>
  <si>
    <t xml:space="preserve">212 - Príjmy z prenajatých  budov  :    tvoria  príjmy  na základe uzatvorených nájomných zmlúv   </t>
  </si>
  <si>
    <t xml:space="preserve">Nebytové priestory budovy Mestského úradu </t>
  </si>
  <si>
    <t xml:space="preserve">Ostatné príjmy  predstavujú  príjmy  za prenájom  z  nebytovoých priestoroch  (Šuleková Vlasta - Pohostinstvo, SAD, Blok č. 13,) </t>
  </si>
  <si>
    <t xml:space="preserve"> 212 - Príjmy z prenajatých  bytov    </t>
  </si>
  <si>
    <t xml:space="preserve">Príjem z prenájmu bytov vo vlastníctve mesta zahrňa  : príjem z neodpredaných  bytov,   </t>
  </si>
  <si>
    <t xml:space="preserve">ktoré sa nachádzajú v obýtnych domov   č.  43 /1  ( v počte  25  ks ) a byty  nad školskou jedálňou ( v počte 6 ks). </t>
  </si>
  <si>
    <t>Administratívne poplatky  :</t>
  </si>
  <si>
    <t xml:space="preserve">rybarských lístkov, žiadosť o povolenie stavby,  rozhodnutie o prídelení súpisného čísla,  rôzné  potvdenia   a pod. </t>
  </si>
  <si>
    <t>Výherné  hracie prístroje  :</t>
  </si>
  <si>
    <t xml:space="preserve">poplatok za udelenie individuálnej licencie na prevádzkovanie hazardných hier prostredníctvom výherných prístrojov platí </t>
  </si>
  <si>
    <t xml:space="preserve">pravnická osoba, ktorá uvedené prístroje umiestnila a prevádzkuje  v  zmysle zákona č. 171/2005 Z.z. o hazárdnych hrách. </t>
  </si>
  <si>
    <t xml:space="preserve">222 - Pokuty a penále za porušenie predpisov : </t>
  </si>
  <si>
    <t xml:space="preserve">        pokuty  za priestupky  vyberané  Obvodným úradom  pracovisko  Turzovka,  pokuty  za porušenie stavebného zákona,</t>
  </si>
  <si>
    <t>pokuty v oblasti odpadového hospodástva,  penále za oneskorené  úhrady dani, poplatkoch, odberateľských faktúr a pod.</t>
  </si>
  <si>
    <t xml:space="preserve">223 Poplatky a platby z nepriemyselného a náh.predaja </t>
  </si>
  <si>
    <t xml:space="preserve">   </t>
  </si>
  <si>
    <t xml:space="preserve"> rozpočet   na  týchto  položkách  zahrňa platby :  za   odber vody  a stočné,  odber tepla a elektrickej energie   v priestoroch budovy - </t>
  </si>
  <si>
    <t>Poplatky v ŠA na jednotlivé  športové  úkony sú rozpočtované  na základe  cenníka, ktorý je schválený  MsZ.</t>
  </si>
  <si>
    <t>Poplatky v  MIC  predstavujú platby za  predaj  propagačných  predmetov  a poskytovanie služieb (kopírovanie, podávanie informácií, internet ).</t>
  </si>
  <si>
    <t>Platby za jednotlivé  úkony  zahrňa  účtovníctvo  a PaM  pre  jednotlivé školy a školské zariadenia, MPS, Mikroregión.</t>
  </si>
  <si>
    <t>Separový  zber  jedná sa o  triedený  odpad.</t>
  </si>
  <si>
    <t xml:space="preserve">Sociálne nástroje  sú rozpočtované  na základe prijatého nového sociálneho zákona. </t>
  </si>
  <si>
    <t xml:space="preserve">Príjem  je plánovaný aj na položke recyklačný  fond -  jedná sa o prijaté  platby z recyklačného fondu na základe predloženej žiadosti  mesta- </t>
  </si>
  <si>
    <t xml:space="preserve">nebezpečný odpad </t>
  </si>
  <si>
    <t>Poplatok za znečisťovanie ovzdušia  -  príjem z uvedeného poplatku výplyva zo zákona č. 401/1998 Z.z. o poplatkoch za  znečisťovanie ovzdušia .</t>
  </si>
  <si>
    <t>a prijatého VZN.</t>
  </si>
  <si>
    <t xml:space="preserve">240 -  Úroky z bežných účtov, vkladov </t>
  </si>
  <si>
    <t xml:space="preserve">rozpočet  predstavujú platby  za  úroky na bežných účtov, </t>
  </si>
  <si>
    <t xml:space="preserve">292  - Výťažky z lóterií  a iných podobných hier </t>
  </si>
  <si>
    <t xml:space="preserve">odvod z výťažku stávkovej kancelárie odvádza právnická  osoba, ktorá spĺňa podmienky pre prevádzku  v zmysle zákona </t>
  </si>
  <si>
    <t xml:space="preserve">č. 171/2005 Z.z. o hazardných hrách.  V  zmysle § 37 je sadzba odvodu vo výške 5% z výťažku stávkovej kancelárie za </t>
  </si>
  <si>
    <t xml:space="preserve">obdobie jedného kalendárneho roka. </t>
  </si>
  <si>
    <t>Transfery v rámci verejnej správe sú podrobne  rozpísané v tabuľkovej časti  návrhu rozpočtu.</t>
  </si>
  <si>
    <t xml:space="preserve">Názov subjektu     </t>
  </si>
  <si>
    <t xml:space="preserve">Materská škola  Turzovka  </t>
  </si>
  <si>
    <t xml:space="preserve">Školská jedáleň  MŠ Turzovka </t>
  </si>
  <si>
    <t xml:space="preserve">Základná škola Turzovka </t>
  </si>
  <si>
    <t xml:space="preserve">Školská jedáleň  ZŠ Turzovka </t>
  </si>
  <si>
    <t xml:space="preserve">Školský klub  </t>
  </si>
  <si>
    <t xml:space="preserve">Základná umelecká škola </t>
  </si>
  <si>
    <t xml:space="preserve">Centrum voľného času Turzovka </t>
  </si>
  <si>
    <t>S p o l  u     :</t>
  </si>
  <si>
    <t>Vzdelávacie poukazy zo  ŠR  podľa jednotlivých subjektov  :</t>
  </si>
  <si>
    <t xml:space="preserve">Základná škola Turzovka + Školský klub </t>
  </si>
  <si>
    <t xml:space="preserve">Centrum voľného času  </t>
  </si>
  <si>
    <t xml:space="preserve">Vzdelávacie poukazy sú rozpočtované v  príjmovej tabuľkovej časti rozpočtu. </t>
  </si>
  <si>
    <t xml:space="preserve">Kapitálové    príjmy  rozpočtu tvoria  :  </t>
  </si>
  <si>
    <t xml:space="preserve">Miroslav  Rejda  </t>
  </si>
  <si>
    <t xml:space="preserve">primátor  mesta </t>
  </si>
  <si>
    <t xml:space="preserve">Celkový  rozpočet na rok 2010 je  navrhnutý  ako vyrovnaný t.j. rozdiel medzi príjmami a výdavkami ( vrátane príjmových </t>
  </si>
  <si>
    <t>VZN o miestnych  daniach a poplatku za komunálny odpad a drobný stavebný odpad.</t>
  </si>
  <si>
    <t xml:space="preserve">Rozpočet  na roky 2010-2012 je uvádzaný v jednotnej mene euro. </t>
  </si>
  <si>
    <t>eur</t>
  </si>
  <si>
    <t xml:space="preserve"> Rozpočet rok 2011</t>
  </si>
  <si>
    <t>Rozpočet rok 2012</t>
  </si>
  <si>
    <t>Z nájmu za zariadenie Energetika  spol. s.r.o</t>
  </si>
  <si>
    <t>Z nájmu zariadenia  CZT ZŠ Turzovka a Energetika s.r.o</t>
  </si>
  <si>
    <t xml:space="preserve">Z pozemkov          </t>
  </si>
  <si>
    <t>Z nájmu bytov  v bytovom dome č. 43 /1</t>
  </si>
  <si>
    <t>Návrh rozpočtu na rok   2010</t>
  </si>
  <si>
    <t>Návrh rozpočtu na rok  2010</t>
  </si>
  <si>
    <t xml:space="preserve">  Rozpočet rok 2011</t>
  </si>
  <si>
    <t xml:space="preserve">Návrh rozpočtu na rok 2010 </t>
  </si>
  <si>
    <t>Sadzby dane z nehnuteľnosti  pre rok  2010</t>
  </si>
  <si>
    <t>Za predajné automaty                                                               33,-      eur</t>
  </si>
  <si>
    <t xml:space="preserve">Príjmy za prenájom  zariadenia  Energetika a z nájmu CZT. </t>
  </si>
  <si>
    <t xml:space="preserve">Sadzba poplatku za prevázdkovanie výherneho hracieho prístroja v zmysle zákona č. 145/2005 Zb. o  správnych poplatkoch  </t>
  </si>
  <si>
    <t xml:space="preserve">v znení neskorších predpisov  je vo výške  1494 eur za každý výherný hrací prístroj za obdobie  jedného roka.   </t>
  </si>
  <si>
    <t>V roku  2010 sa prepokladá počet cca 33 výherných hracích prístrojov.</t>
  </si>
  <si>
    <t xml:space="preserve">Mesto Turzovka  obchoduje s finančnými prostriedkami na bežných účtoch formou  terminovaných vkladov  prostredníctvom treasury (jedná sa o nočné treasury. </t>
  </si>
  <si>
    <t xml:space="preserve">Vlastné príjmy škôl a školských zariadení   podľa  jednotlivých  subjektov na rok 2010: </t>
  </si>
  <si>
    <t>Za psa                                                                                      6.473,-     eur</t>
  </si>
  <si>
    <t>Mestského úradu. Spravné poplatky sú vyberané podľa zákona č. 145/1995 Z.z. o spravných poplatkoch  v znení neskorších predpisov.</t>
  </si>
  <si>
    <t xml:space="preserve">Jedná sa o platby za vyhotovenie  a osvedčenie matričných dokladov ,vyhotovenie odpisu, výpisu z úradných kníh, správny poplatok z reklamy, za vydanie </t>
  </si>
  <si>
    <t xml:space="preserve"> v prenajatých priestoroch ,  v bytovom dome č. 43/1  za  odber vody a stočné,  v   Polyfunkčnom objekte  - nebytové  priestory             </t>
  </si>
  <si>
    <t>za odber tepla, vodné a stočné.</t>
  </si>
  <si>
    <t xml:space="preserve">Dlhodoby  úver   na výstavbu  MK a chodníkov  </t>
  </si>
  <si>
    <t>311</t>
  </si>
  <si>
    <t>ŽSK -  príspevok sociálne (Nádej sa je zmeniť)</t>
  </si>
  <si>
    <t xml:space="preserve">Zo ŠR -  príspevok na BS </t>
  </si>
  <si>
    <t xml:space="preserve">Zo ŠR dotácia - predškoláci </t>
  </si>
  <si>
    <t xml:space="preserve">Voľby  NR SR </t>
  </si>
  <si>
    <t xml:space="preserve">Voľby do uzemnej samosprávy mesta </t>
  </si>
  <si>
    <t>Za úžívanie verejného priestranstva (trhovisko - drobný predaj)</t>
  </si>
  <si>
    <t xml:space="preserve">Z nájmu predajných stánkov Tržnica </t>
  </si>
  <si>
    <t>Nevyčerpaná dotácia ZŠ z roku 2008</t>
  </si>
  <si>
    <t xml:space="preserve">Prebytok  hospodárenia  z roku   2008  </t>
  </si>
  <si>
    <t xml:space="preserve">Zo ŠR dotácia na škody vzniknuté snehovou kalamitou  </t>
  </si>
  <si>
    <t>Zo ŠR+Europský sociál.fond aktiv.príspevok(Mesto)</t>
  </si>
  <si>
    <t>Príjmy z predaja pozemkov  SAD (TDF + Transalex)</t>
  </si>
  <si>
    <t>Príjmy z predaja kapit. aktív. byty (splátky)</t>
  </si>
  <si>
    <t>Vrátky platieb z minulého roka  (poistné )</t>
  </si>
  <si>
    <t xml:space="preserve">Prevod prostriedkov z fondu informač. technologií (kamery, optokabel) </t>
  </si>
  <si>
    <t xml:space="preserve">Prevod prostriedkov z fondu informač. technologií (doplatok internet ) </t>
  </si>
  <si>
    <t xml:space="preserve">Zo ŠR dotácia na kamerový systém (kamery + optokabel  </t>
  </si>
  <si>
    <t xml:space="preserve">Príjmy z predaja bytov Blok 13+43 - nebyt. priestory </t>
  </si>
  <si>
    <t xml:space="preserve">Voľby prezidenta  I. a II. Kolo </t>
  </si>
  <si>
    <t xml:space="preserve">Voľby do europského parlamentu </t>
  </si>
  <si>
    <t xml:space="preserve">Zo ŠR  - Sociálne projekt - Kvalita môjho života sa môže zmeniť </t>
  </si>
  <si>
    <t>Príjmy z predaja kapit. aktív. Budovy (býv.ZŠ Hlinené, Impulz-reh.zariadenie)</t>
  </si>
  <si>
    <t xml:space="preserve">MŽP - eurofondy - čisté mesto bez odpadov  </t>
  </si>
  <si>
    <t>Návrh rozpočtu   na roky 2010-2012 v príjmovej častí  je uvedený v tabuľkovej časti  rozpočtu.</t>
  </si>
  <si>
    <t>Vlastné príjmy škôl a školských  zariadení  sú súčasťou bežného rozpočtu  mesta Turzovka.</t>
  </si>
  <si>
    <t xml:space="preserve">Pozemky pod blokom č. 13 a 43 (nebytové priestory) </t>
  </si>
  <si>
    <t>Rozpočet  Mesta  Turzovka na roky 2010-2012  je  zostavovaný v súlade s platnými právnymi normami  SR  :</t>
  </si>
  <si>
    <t xml:space="preserve">z roku  2009 a prevodom z rezervného  a ostatných fondov mesta. </t>
  </si>
  <si>
    <t xml:space="preserve">K úprave rozpočtu  na rok 2010 dôjde  na položke  poplatok za komunálny odpad a drobný stavený odpad v zmysle návrhovaného  </t>
  </si>
  <si>
    <t>Príjmy z predaja pozemkov a nehmot. aktív -ostatné drobné  pozemky</t>
  </si>
  <si>
    <t xml:space="preserve">Výnos dane z príjmov  územnej samosprávy     </t>
  </si>
  <si>
    <t>Daň z nehnuteľnosti   110.204,-        eur</t>
  </si>
  <si>
    <t xml:space="preserve">        Daň za užívanie verejného priestranstva            19.006,-  eur                 </t>
  </si>
  <si>
    <t xml:space="preserve">Projekty -  z fondov  EÚ - infokiosky   </t>
  </si>
  <si>
    <t xml:space="preserve">Projekty - z fondov  EÚ - rekonštukcia  VO - I. etapa </t>
  </si>
  <si>
    <t xml:space="preserve">Projekty - z fondov  EÚ - regenerácia sídiel </t>
  </si>
  <si>
    <t xml:space="preserve">Projekty - z fondov EÚ-rekonštrukcia základnej školy </t>
  </si>
  <si>
    <t>Projekty z fondov EÚ rekonštrukcia materskej školy</t>
  </si>
  <si>
    <t xml:space="preserve">Projekty - enviromentálny fond - UNC, propagácia </t>
  </si>
  <si>
    <t>Na tejto položke došlo aj k rozpočtovaniu  platieb za nájom  domu DS ,  hrobových  miest  na 10 rokov a  poplatku za kryptu.</t>
  </si>
  <si>
    <t xml:space="preserve">Projekt - program cezhraničnej spolupráce SR-PR -  spolupráca hasičov </t>
  </si>
  <si>
    <t>Za porušenie predpisov -stav. poriadok, za oneskorené úhrady DZN, Poplatok za odpad a pod.  (penále, pokuty a upomienky)</t>
  </si>
  <si>
    <t xml:space="preserve">Príjmy z predaja kapit. aktív - byt Skybíková-Kyjanica </t>
  </si>
  <si>
    <t xml:space="preserve">283.507,-   eur </t>
  </si>
  <si>
    <t>Rozpočtované  prijmy z tuzemských grantov a dotácií budú v roku 2010 napĺňať príjmovú stránku rozpočtu mesta.</t>
  </si>
  <si>
    <t xml:space="preserve">Príjem finančných  prostriedkov  predstavuje  prevod z peňažných fondov  na posilnenie kapitálových výdavkov .      </t>
  </si>
  <si>
    <t>Pri nedostatku finačných prostriedkov v  roku 2010 bude  Mesto Turzovka počítať s poskytnutím úveru na dokončenie investičných akcií: na   výstavbu  MK a chodníkov.</t>
  </si>
  <si>
    <t>Separovaný  zber (ENVIPAK)</t>
  </si>
  <si>
    <r>
      <t xml:space="preserve"> 221 - Spravné  poplatky </t>
    </r>
    <r>
      <rPr>
        <sz val="14"/>
        <rFont val="Arial"/>
        <family val="0"/>
      </rPr>
      <t xml:space="preserve">  :   príjmy pozostavajú  z  platieb za rôzné prácovné  úkony  na  jednotlivých  oddeleniach </t>
    </r>
  </si>
  <si>
    <t>Suma v €</t>
  </si>
  <si>
    <t>Suma v  €</t>
  </si>
  <si>
    <r>
      <t xml:space="preserve"> </t>
    </r>
    <r>
      <rPr>
        <b/>
        <sz val="14"/>
        <rFont val="Arial"/>
        <family val="0"/>
      </rPr>
      <t xml:space="preserve">S p o l  u  </t>
    </r>
  </si>
  <si>
    <t xml:space="preserve">zákon č. 564/2004 Z.z. o rozpočtovom  určení výnosu dane z príjmov územnej samospráve a o zmene a doplnení niektorých zákonov </t>
  </si>
  <si>
    <t>Prevážnu časť kapitálových príjmov  tvoria príjmy získane za vypracovanie projektov z prostriedkov fondov európskej únie.</t>
  </si>
  <si>
    <t xml:space="preserve">Prevod prostriedkov z peňaž. fondov  Fond byty </t>
  </si>
  <si>
    <t xml:space="preserve">Príjmy z predaja garáži </t>
  </si>
  <si>
    <t xml:space="preserve">ÚPSVaR - NDC - DUHA -refundácia mzdy </t>
  </si>
  <si>
    <t>Rozpočet kapitálových príjmov na rok 2010  činí   : 2,506.043,-  eur .</t>
  </si>
  <si>
    <t>Za užívanie verejného priestranstva parkovisko (Za budovou MsÚ, Zdravotnické zariadenie, Sídlisko )</t>
  </si>
  <si>
    <t xml:space="preserve">Prevod prostriedkov zo  životného prostredia  </t>
  </si>
  <si>
    <t xml:space="preserve">Plánované príjmy za prenájom budov v roku 2010  sú z prenájmu  : </t>
  </si>
  <si>
    <t xml:space="preserve">Príjmové  finančné  operácie  na rok  2010  činia  837.486,- eur </t>
  </si>
  <si>
    <t xml:space="preserve">Zo  ŠR Vyšegradský fond  - turistický sprievodca </t>
  </si>
  <si>
    <t xml:space="preserve">Z  dôvodu hospodárskej krízy  uvedená položka nie je rozpočtovaná, nakoľko v roku 2009 došlo k jej úprave na základe odsúhlasenia valným zhromaždením Dexie banky, </t>
  </si>
  <si>
    <r>
      <t xml:space="preserve">300 - Granty a transfery </t>
    </r>
    <r>
      <rPr>
        <sz val="14"/>
        <rFont val="Arial"/>
        <family val="0"/>
      </rPr>
      <t xml:space="preserve">    </t>
    </r>
    <r>
      <rPr>
        <b/>
        <sz val="14"/>
        <rFont val="Arial"/>
        <family val="0"/>
      </rPr>
      <t xml:space="preserve"> 990.933,</t>
    </r>
    <r>
      <rPr>
        <sz val="14"/>
        <rFont val="Arial"/>
        <family val="0"/>
      </rPr>
      <t xml:space="preserve">- </t>
    </r>
    <r>
      <rPr>
        <b/>
        <sz val="14"/>
        <rFont val="Arial"/>
        <family val="0"/>
      </rPr>
      <t xml:space="preserve">  eur</t>
    </r>
  </si>
  <si>
    <t xml:space="preserve">Príjmy z predaja  pozemkov,   nebytových priestorov v bytovom dome č. 13 a 43 a z príjmu predaja  bytu v bytovom dome  č.471.  </t>
  </si>
  <si>
    <t>Plánované príjmy za prenájom pozemkov  v roku  2010  vyplyvajú  z prenájmu  :</t>
  </si>
  <si>
    <t xml:space="preserve">Za nevyherné hracie automaty                                               332,-     eur </t>
  </si>
  <si>
    <t>Za ubytovanie ( ubytov.zariadenia)                                    1.660,-     eur</t>
  </si>
  <si>
    <t>Celkové rozpočtované príjmy.</t>
  </si>
  <si>
    <t xml:space="preserve">Z výťažkov z lotérii  a iných podobných hier </t>
  </si>
  <si>
    <t xml:space="preserve">Za komunálne odpady a drobné stav. odpady </t>
  </si>
  <si>
    <t xml:space="preserve">Poplatok za komunálne odpady a drobný stavebný odpad               122.818,-   eur </t>
  </si>
  <si>
    <t xml:space="preserve">že dividendy nebudú vyplacané  dovtedy,  pokiaľ sa situácia  nezlepší. </t>
  </si>
  <si>
    <t xml:space="preserve">Z dôvodu hospodárskej krízy, ktorá  pretrvavá  došlo aj zníženiu podielu na výnose dane z príjmov územnej samosprávy.  Rozpočet  svojou výškou  stanovený na tejto položke  je rozpočtovaný  na úroveň  poskytnutného prídelu dane z príjmov územnej samosprávy spred dvoch rokov. </t>
  </si>
  <si>
    <t xml:space="preserve">V novelizácii  VZN o miestnych daniach a poplatku  za komunálne odpady a drobné stavebné odpady na rok 2010, </t>
  </si>
  <si>
    <t xml:space="preserve">nedôjde  u občanov k  zvýšeniu sadzieb  dane z nehnuteľnosti a  poplatoku za komunálny odpad a drobný stavebný odpad. </t>
  </si>
  <si>
    <r>
      <t xml:space="preserve">211 Dividendy </t>
    </r>
    <r>
      <rPr>
        <sz val="14"/>
        <rFont val="Arial"/>
        <family val="0"/>
      </rPr>
      <t xml:space="preserve"> -  mesto  Turzovka  je  akcionárom   v  Dexii  banka  3 akcií   ktorých  hodnota  predstavuje  13.145,-  eur. </t>
    </r>
  </si>
  <si>
    <t>Príjmy z  predaja pozemkov -  časť pozemkov bývalej SAD pre komerčne účely</t>
  </si>
  <si>
    <t xml:space="preserve">K zvýšeniu  rozpočtu  na rok  2010 dôjde  vo výdavkovej časti  v programe Odpadové hospodátstvo . K zvýšeniu  sadzieb za jednotlivé vývozy  došlo od dodávateľa, nedotkne sa  to platieb občanov, ale všetky náklady bude znašať mesto zo svojho rozpočtu. </t>
  </si>
  <si>
    <t>Zo ŠR Kultúrne poukazy (zŠ Turzovka)</t>
  </si>
  <si>
    <t>Celkový  rozpočet   v   príjmovej  častí    na  rok  2010  činí       7,179.554,   eur</t>
  </si>
  <si>
    <t xml:space="preserve">N á v r h   programového rozpočtu Mesta Turzovka na roky   2010-2012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</si>
</sst>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0\ _S_k_-;\-* #,##0.00\ _S_k_-;_-* &quot;-&quot;??\ _S_k_-;_-@_-"/>
    <numFmt numFmtId="173" formatCode="0.0"/>
    <numFmt numFmtId="174" formatCode="_-* #,##0.0\ _S_k_-;\-* #,##0.0\ _S_k_-;_-* &quot;-&quot;??\ _S_k_-;_-@_-"/>
    <numFmt numFmtId="175" formatCode="#,##0.0"/>
  </numFmts>
  <fonts count="14">
    <font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1"/>
      <name val="Arial"/>
      <family val="0"/>
    </font>
    <font>
      <sz val="14"/>
      <name val="Arial"/>
      <family val="2"/>
    </font>
    <font>
      <u val="single"/>
      <sz val="14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0"/>
    </font>
    <font>
      <b/>
      <i/>
      <sz val="14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3" fontId="5" fillId="2" borderId="6" xfId="15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/>
    </xf>
    <xf numFmtId="0" fontId="7" fillId="3" borderId="17" xfId="0" applyFont="1" applyFill="1" applyBorder="1" applyAlignment="1">
      <alignment horizontal="left"/>
    </xf>
    <xf numFmtId="43" fontId="5" fillId="3" borderId="18" xfId="15" applyFont="1" applyFill="1" applyBorder="1" applyAlignment="1">
      <alignment/>
    </xf>
    <xf numFmtId="43" fontId="5" fillId="3" borderId="19" xfId="15" applyFont="1" applyFill="1" applyBorder="1" applyAlignment="1">
      <alignment/>
    </xf>
    <xf numFmtId="43" fontId="5" fillId="3" borderId="20" xfId="15" applyFont="1" applyFill="1" applyBorder="1" applyAlignment="1">
      <alignment/>
    </xf>
    <xf numFmtId="0" fontId="5" fillId="4" borderId="21" xfId="0" applyFont="1" applyFill="1" applyBorder="1" applyAlignment="1">
      <alignment/>
    </xf>
    <xf numFmtId="0" fontId="7" fillId="4" borderId="13" xfId="0" applyFont="1" applyFill="1" applyBorder="1" applyAlignment="1">
      <alignment horizontal="left"/>
    </xf>
    <xf numFmtId="43" fontId="5" fillId="4" borderId="13" xfId="15" applyFont="1" applyFill="1" applyBorder="1" applyAlignment="1">
      <alignment/>
    </xf>
    <xf numFmtId="43" fontId="5" fillId="4" borderId="14" xfId="15" applyFont="1" applyFill="1" applyBorder="1" applyAlignment="1">
      <alignment/>
    </xf>
    <xf numFmtId="43" fontId="5" fillId="4" borderId="22" xfId="15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43" fontId="7" fillId="5" borderId="3" xfId="15" applyFont="1" applyFill="1" applyBorder="1" applyAlignment="1">
      <alignment horizontal="right"/>
    </xf>
    <xf numFmtId="43" fontId="7" fillId="5" borderId="3" xfId="15" applyFont="1" applyFill="1" applyBorder="1" applyAlignment="1">
      <alignment/>
    </xf>
    <xf numFmtId="43" fontId="7" fillId="0" borderId="4" xfId="15" applyFont="1" applyFill="1" applyBorder="1" applyAlignment="1">
      <alignment/>
    </xf>
    <xf numFmtId="43" fontId="7" fillId="0" borderId="24" xfId="15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43" fontId="5" fillId="4" borderId="18" xfId="15" applyFont="1" applyFill="1" applyBorder="1" applyAlignment="1">
      <alignment/>
    </xf>
    <xf numFmtId="43" fontId="5" fillId="4" borderId="19" xfId="15" applyFont="1" applyFill="1" applyBorder="1" applyAlignment="1">
      <alignment/>
    </xf>
    <xf numFmtId="43" fontId="5" fillId="4" borderId="25" xfId="15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3" fontId="5" fillId="0" borderId="13" xfId="15" applyFont="1" applyFill="1" applyBorder="1" applyAlignment="1">
      <alignment/>
    </xf>
    <xf numFmtId="43" fontId="5" fillId="0" borderId="14" xfId="15" applyFont="1" applyFill="1" applyBorder="1" applyAlignment="1">
      <alignment/>
    </xf>
    <xf numFmtId="43" fontId="5" fillId="0" borderId="22" xfId="15" applyFont="1" applyFill="1" applyBorder="1" applyAlignment="1">
      <alignment/>
    </xf>
    <xf numFmtId="0" fontId="7" fillId="0" borderId="26" xfId="0" applyFont="1" applyFill="1" applyBorder="1" applyAlignment="1">
      <alignment/>
    </xf>
    <xf numFmtId="3" fontId="7" fillId="0" borderId="6" xfId="0" applyNumberFormat="1" applyFont="1" applyFill="1" applyBorder="1" applyAlignment="1">
      <alignment horizontal="left"/>
    </xf>
    <xf numFmtId="43" fontId="7" fillId="0" borderId="6" xfId="15" applyFont="1" applyFill="1" applyBorder="1" applyAlignment="1">
      <alignment/>
    </xf>
    <xf numFmtId="43" fontId="7" fillId="0" borderId="7" xfId="15" applyFont="1" applyFill="1" applyBorder="1" applyAlignment="1">
      <alignment/>
    </xf>
    <xf numFmtId="43" fontId="7" fillId="0" borderId="27" xfId="15" applyFont="1" applyFill="1" applyBorder="1" applyAlignment="1">
      <alignment/>
    </xf>
    <xf numFmtId="0" fontId="7" fillId="0" borderId="6" xfId="0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43" fontId="7" fillId="0" borderId="3" xfId="15" applyFont="1" applyFill="1" applyBorder="1" applyAlignment="1">
      <alignment wrapText="1"/>
    </xf>
    <xf numFmtId="43" fontId="7" fillId="0" borderId="4" xfId="15" applyFont="1" applyFill="1" applyBorder="1" applyAlignment="1">
      <alignment wrapText="1"/>
    </xf>
    <xf numFmtId="43" fontId="7" fillId="0" borderId="24" xfId="15" applyFont="1" applyFill="1" applyBorder="1" applyAlignment="1">
      <alignment wrapText="1"/>
    </xf>
    <xf numFmtId="0" fontId="7" fillId="4" borderId="17" xfId="0" applyFont="1" applyFill="1" applyBorder="1" applyAlignment="1">
      <alignment horizontal="left"/>
    </xf>
    <xf numFmtId="43" fontId="5" fillId="4" borderId="18" xfId="0" applyNumberFormat="1" applyFont="1" applyFill="1" applyBorder="1" applyAlignment="1">
      <alignment/>
    </xf>
    <xf numFmtId="0" fontId="7" fillId="5" borderId="21" xfId="0" applyFont="1" applyFill="1" applyBorder="1" applyAlignment="1">
      <alignment/>
    </xf>
    <xf numFmtId="0" fontId="7" fillId="5" borderId="13" xfId="0" applyFont="1" applyFill="1" applyBorder="1" applyAlignment="1">
      <alignment horizontal="left"/>
    </xf>
    <xf numFmtId="43" fontId="7" fillId="5" borderId="13" xfId="15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43" fontId="7" fillId="2" borderId="6" xfId="15" applyFont="1" applyFill="1" applyBorder="1" applyAlignment="1">
      <alignment/>
    </xf>
    <xf numFmtId="0" fontId="5" fillId="4" borderId="26" xfId="0" applyFont="1" applyFill="1" applyBorder="1" applyAlignment="1">
      <alignment/>
    </xf>
    <xf numFmtId="0" fontId="5" fillId="4" borderId="6" xfId="0" applyFont="1" applyFill="1" applyBorder="1" applyAlignment="1">
      <alignment horizontal="left"/>
    </xf>
    <xf numFmtId="43" fontId="5" fillId="4" borderId="6" xfId="15" applyFont="1" applyFill="1" applyBorder="1" applyAlignment="1">
      <alignment/>
    </xf>
    <xf numFmtId="43" fontId="5" fillId="4" borderId="6" xfId="0" applyNumberFormat="1" applyFont="1" applyFill="1" applyBorder="1" applyAlignment="1">
      <alignment/>
    </xf>
    <xf numFmtId="0" fontId="7" fillId="5" borderId="26" xfId="0" applyFont="1" applyFill="1" applyBorder="1" applyAlignment="1">
      <alignment/>
    </xf>
    <xf numFmtId="0" fontId="7" fillId="5" borderId="6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 wrapText="1"/>
    </xf>
    <xf numFmtId="43" fontId="7" fillId="5" borderId="6" xfId="15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3" xfId="0" applyFont="1" applyFill="1" applyBorder="1" applyAlignment="1">
      <alignment horizontal="left"/>
    </xf>
    <xf numFmtId="43" fontId="7" fillId="2" borderId="3" xfId="15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3" fontId="7" fillId="0" borderId="0" xfId="15" applyFont="1" applyFill="1" applyBorder="1" applyAlignment="1">
      <alignment/>
    </xf>
    <xf numFmtId="43" fontId="7" fillId="0" borderId="28" xfId="15" applyFont="1" applyFill="1" applyBorder="1" applyAlignment="1">
      <alignment/>
    </xf>
    <xf numFmtId="43" fontId="5" fillId="3" borderId="25" xfId="15" applyFont="1" applyFill="1" applyBorder="1" applyAlignment="1">
      <alignment/>
    </xf>
    <xf numFmtId="0" fontId="5" fillId="6" borderId="21" xfId="0" applyFont="1" applyFill="1" applyBorder="1" applyAlignment="1">
      <alignment/>
    </xf>
    <xf numFmtId="0" fontId="7" fillId="6" borderId="13" xfId="0" applyFont="1" applyFill="1" applyBorder="1" applyAlignment="1">
      <alignment horizontal="left"/>
    </xf>
    <xf numFmtId="43" fontId="5" fillId="6" borderId="13" xfId="15" applyFont="1" applyFill="1" applyBorder="1" applyAlignment="1">
      <alignment/>
    </xf>
    <xf numFmtId="43" fontId="5" fillId="6" borderId="14" xfId="15" applyFont="1" applyFill="1" applyBorder="1" applyAlignment="1">
      <alignment/>
    </xf>
    <xf numFmtId="43" fontId="5" fillId="6" borderId="22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0" fontId="5" fillId="6" borderId="16" xfId="0" applyFont="1" applyFill="1" applyBorder="1" applyAlignment="1">
      <alignment/>
    </xf>
    <xf numFmtId="0" fontId="7" fillId="6" borderId="17" xfId="0" applyFont="1" applyFill="1" applyBorder="1" applyAlignment="1">
      <alignment horizontal="left"/>
    </xf>
    <xf numFmtId="43" fontId="5" fillId="6" borderId="18" xfId="15" applyFont="1" applyFill="1" applyBorder="1" applyAlignment="1">
      <alignment/>
    </xf>
    <xf numFmtId="43" fontId="5" fillId="6" borderId="17" xfId="15" applyFont="1" applyFill="1" applyBorder="1" applyAlignment="1">
      <alignment/>
    </xf>
    <xf numFmtId="43" fontId="5" fillId="6" borderId="25" xfId="15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13" xfId="0" applyFont="1" applyFill="1" applyBorder="1" applyAlignment="1">
      <alignment horizontal="left"/>
    </xf>
    <xf numFmtId="43" fontId="7" fillId="2" borderId="13" xfId="15" applyFont="1" applyFill="1" applyBorder="1" applyAlignment="1">
      <alignment/>
    </xf>
    <xf numFmtId="43" fontId="7" fillId="2" borderId="14" xfId="15" applyFont="1" applyFill="1" applyBorder="1" applyAlignment="1">
      <alignment/>
    </xf>
    <xf numFmtId="43" fontId="7" fillId="2" borderId="22" xfId="15" applyFont="1" applyFill="1" applyBorder="1" applyAlignment="1">
      <alignment/>
    </xf>
    <xf numFmtId="43" fontId="7" fillId="2" borderId="7" xfId="15" applyFont="1" applyFill="1" applyBorder="1" applyAlignment="1">
      <alignment/>
    </xf>
    <xf numFmtId="43" fontId="7" fillId="2" borderId="27" xfId="15" applyFont="1" applyFill="1" applyBorder="1" applyAlignment="1">
      <alignment/>
    </xf>
    <xf numFmtId="43" fontId="7" fillId="5" borderId="7" xfId="15" applyFont="1" applyFill="1" applyBorder="1" applyAlignment="1">
      <alignment/>
    </xf>
    <xf numFmtId="43" fontId="7" fillId="5" borderId="27" xfId="15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30" xfId="0" applyFont="1" applyFill="1" applyBorder="1" applyAlignment="1">
      <alignment horizontal="left"/>
    </xf>
    <xf numFmtId="43" fontId="7" fillId="2" borderId="30" xfId="15" applyFont="1" applyFill="1" applyBorder="1" applyAlignment="1">
      <alignment/>
    </xf>
    <xf numFmtId="43" fontId="7" fillId="2" borderId="31" xfId="15" applyFont="1" applyFill="1" applyBorder="1" applyAlignment="1">
      <alignment/>
    </xf>
    <xf numFmtId="0" fontId="7" fillId="2" borderId="30" xfId="0" applyFont="1" applyFill="1" applyBorder="1" applyAlignment="1">
      <alignment horizontal="left" wrapText="1"/>
    </xf>
    <xf numFmtId="0" fontId="7" fillId="5" borderId="29" xfId="0" applyFont="1" applyFill="1" applyBorder="1" applyAlignment="1">
      <alignment/>
    </xf>
    <xf numFmtId="0" fontId="7" fillId="5" borderId="30" xfId="0" applyFont="1" applyFill="1" applyBorder="1" applyAlignment="1">
      <alignment horizontal="left"/>
    </xf>
    <xf numFmtId="0" fontId="7" fillId="5" borderId="30" xfId="0" applyFont="1" applyFill="1" applyBorder="1" applyAlignment="1">
      <alignment horizontal="left" wrapText="1"/>
    </xf>
    <xf numFmtId="43" fontId="7" fillId="5" borderId="30" xfId="15" applyFont="1" applyFill="1" applyBorder="1" applyAlignment="1">
      <alignment/>
    </xf>
    <xf numFmtId="43" fontId="7" fillId="5" borderId="31" xfId="15" applyFont="1" applyFill="1" applyBorder="1" applyAlignment="1">
      <alignment/>
    </xf>
    <xf numFmtId="43" fontId="7" fillId="5" borderId="24" xfId="15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43" fontId="7" fillId="0" borderId="30" xfId="15" applyFont="1" applyFill="1" applyBorder="1" applyAlignment="1">
      <alignment/>
    </xf>
    <xf numFmtId="43" fontId="7" fillId="0" borderId="31" xfId="15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7" fillId="5" borderId="3" xfId="0" applyFont="1" applyFill="1" applyBorder="1" applyAlignment="1">
      <alignment horizontal="left"/>
    </xf>
    <xf numFmtId="43" fontId="7" fillId="5" borderId="5" xfId="15" applyFont="1" applyFill="1" applyBorder="1" applyAlignment="1">
      <alignment/>
    </xf>
    <xf numFmtId="0" fontId="7" fillId="6" borderId="33" xfId="0" applyFont="1" applyFill="1" applyBorder="1" applyAlignment="1">
      <alignment horizontal="left"/>
    </xf>
    <xf numFmtId="43" fontId="5" fillId="6" borderId="19" xfId="15" applyFont="1" applyFill="1" applyBorder="1" applyAlignment="1">
      <alignment/>
    </xf>
    <xf numFmtId="0" fontId="5" fillId="4" borderId="34" xfId="0" applyFont="1" applyFill="1" applyBorder="1" applyAlignment="1">
      <alignment/>
    </xf>
    <xf numFmtId="0" fontId="7" fillId="4" borderId="18" xfId="0" applyFont="1" applyFill="1" applyBorder="1" applyAlignment="1">
      <alignment horizontal="left"/>
    </xf>
    <xf numFmtId="0" fontId="7" fillId="0" borderId="35" xfId="0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43" fontId="7" fillId="0" borderId="9" xfId="15" applyFont="1" applyFill="1" applyBorder="1" applyAlignment="1">
      <alignment/>
    </xf>
    <xf numFmtId="43" fontId="7" fillId="0" borderId="10" xfId="15" applyFont="1" applyFill="1" applyBorder="1" applyAlignment="1">
      <alignment/>
    </xf>
    <xf numFmtId="43" fontId="7" fillId="0" borderId="22" xfId="15" applyFont="1" applyFill="1" applyBorder="1" applyAlignment="1">
      <alignment/>
    </xf>
    <xf numFmtId="0" fontId="7" fillId="5" borderId="23" xfId="0" applyFont="1" applyFill="1" applyBorder="1" applyAlignment="1">
      <alignment/>
    </xf>
    <xf numFmtId="0" fontId="7" fillId="5" borderId="3" xfId="0" applyFont="1" applyFill="1" applyBorder="1" applyAlignment="1">
      <alignment horizontal="left" wrapText="1"/>
    </xf>
    <xf numFmtId="43" fontId="7" fillId="5" borderId="4" xfId="15" applyFont="1" applyFill="1" applyBorder="1" applyAlignment="1">
      <alignment/>
    </xf>
    <xf numFmtId="0" fontId="5" fillId="4" borderId="36" xfId="0" applyFont="1" applyFill="1" applyBorder="1" applyAlignment="1">
      <alignment/>
    </xf>
    <xf numFmtId="0" fontId="5" fillId="4" borderId="37" xfId="0" applyFont="1" applyFill="1" applyBorder="1" applyAlignment="1">
      <alignment horizontal="left" wrapText="1"/>
    </xf>
    <xf numFmtId="43" fontId="5" fillId="4" borderId="37" xfId="15" applyFont="1" applyFill="1" applyBorder="1" applyAlignment="1">
      <alignment/>
    </xf>
    <xf numFmtId="43" fontId="5" fillId="4" borderId="38" xfId="15" applyFont="1" applyFill="1" applyBorder="1" applyAlignment="1">
      <alignment/>
    </xf>
    <xf numFmtId="2" fontId="5" fillId="4" borderId="25" xfId="0" applyNumberFormat="1" applyFont="1" applyFill="1" applyBorder="1" applyAlignment="1">
      <alignment/>
    </xf>
    <xf numFmtId="0" fontId="7" fillId="5" borderId="21" xfId="0" applyFont="1" applyFill="1" applyBorder="1" applyAlignment="1">
      <alignment/>
    </xf>
    <xf numFmtId="0" fontId="7" fillId="5" borderId="13" xfId="0" applyFont="1" applyFill="1" applyBorder="1" applyAlignment="1">
      <alignment horizontal="left" wrapText="1"/>
    </xf>
    <xf numFmtId="43" fontId="7" fillId="5" borderId="14" xfId="15" applyFont="1" applyFill="1" applyBorder="1" applyAlignment="1">
      <alignment/>
    </xf>
    <xf numFmtId="2" fontId="7" fillId="5" borderId="22" xfId="0" applyNumberFormat="1" applyFont="1" applyFill="1" applyBorder="1" applyAlignment="1">
      <alignment/>
    </xf>
    <xf numFmtId="0" fontId="7" fillId="2" borderId="3" xfId="0" applyFont="1" applyFill="1" applyBorder="1" applyAlignment="1">
      <alignment horizontal="left" wrapText="1"/>
    </xf>
    <xf numFmtId="43" fontId="7" fillId="2" borderId="4" xfId="15" applyFont="1" applyFill="1" applyBorder="1" applyAlignment="1">
      <alignment/>
    </xf>
    <xf numFmtId="2" fontId="7" fillId="2" borderId="24" xfId="0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 wrapText="1"/>
    </xf>
    <xf numFmtId="0" fontId="7" fillId="2" borderId="36" xfId="0" applyFont="1" applyFill="1" applyBorder="1" applyAlignment="1">
      <alignment/>
    </xf>
    <xf numFmtId="0" fontId="7" fillId="2" borderId="39" xfId="0" applyFont="1" applyFill="1" applyBorder="1" applyAlignment="1">
      <alignment horizontal="left"/>
    </xf>
    <xf numFmtId="43" fontId="7" fillId="2" borderId="37" xfId="15" applyFont="1" applyFill="1" applyBorder="1" applyAlignment="1">
      <alignment/>
    </xf>
    <xf numFmtId="43" fontId="7" fillId="2" borderId="38" xfId="15" applyFont="1" applyFill="1" applyBorder="1" applyAlignment="1">
      <alignment/>
    </xf>
    <xf numFmtId="43" fontId="7" fillId="2" borderId="28" xfId="15" applyFont="1" applyFill="1" applyBorder="1" applyAlignment="1">
      <alignment/>
    </xf>
    <xf numFmtId="0" fontId="5" fillId="4" borderId="18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37" xfId="0" applyFont="1" applyFill="1" applyBorder="1" applyAlignment="1">
      <alignment horizontal="left"/>
    </xf>
    <xf numFmtId="43" fontId="7" fillId="2" borderId="5" xfId="15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5" fillId="6" borderId="34" xfId="0" applyFont="1" applyFill="1" applyBorder="1" applyAlignment="1">
      <alignment/>
    </xf>
    <xf numFmtId="0" fontId="7" fillId="6" borderId="18" xfId="0" applyFont="1" applyFill="1" applyBorder="1" applyAlignment="1">
      <alignment horizontal="left"/>
    </xf>
    <xf numFmtId="0" fontId="7" fillId="2" borderId="1" xfId="0" applyFont="1" applyFill="1" applyBorder="1" applyAlignment="1">
      <alignment/>
    </xf>
    <xf numFmtId="0" fontId="5" fillId="6" borderId="13" xfId="0" applyFont="1" applyFill="1" applyBorder="1" applyAlignment="1">
      <alignment horizontal="left"/>
    </xf>
    <xf numFmtId="43" fontId="5" fillId="6" borderId="40" xfId="15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8" xfId="0" applyFont="1" applyFill="1" applyBorder="1" applyAlignment="1">
      <alignment horizontal="left"/>
    </xf>
    <xf numFmtId="43" fontId="7" fillId="2" borderId="8" xfId="15" applyFont="1" applyFill="1" applyBorder="1" applyAlignment="1">
      <alignment/>
    </xf>
    <xf numFmtId="43" fontId="7" fillId="2" borderId="42" xfId="15" applyFont="1" applyFill="1" applyBorder="1" applyAlignment="1">
      <alignment/>
    </xf>
    <xf numFmtId="43" fontId="7" fillId="2" borderId="24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43" fontId="7" fillId="0" borderId="25" xfId="15" applyFont="1" applyFill="1" applyBorder="1" applyAlignment="1">
      <alignment/>
    </xf>
    <xf numFmtId="0" fontId="5" fillId="3" borderId="34" xfId="0" applyFont="1" applyFill="1" applyBorder="1" applyAlignment="1">
      <alignment/>
    </xf>
    <xf numFmtId="0" fontId="7" fillId="3" borderId="18" xfId="0" applyFont="1" applyFill="1" applyBorder="1" applyAlignment="1">
      <alignment horizontal="left"/>
    </xf>
    <xf numFmtId="0" fontId="5" fillId="6" borderId="35" xfId="0" applyFont="1" applyFill="1" applyBorder="1" applyAlignment="1">
      <alignment/>
    </xf>
    <xf numFmtId="0" fontId="7" fillId="6" borderId="9" xfId="0" applyFont="1" applyFill="1" applyBorder="1" applyAlignment="1">
      <alignment horizontal="left"/>
    </xf>
    <xf numFmtId="43" fontId="5" fillId="6" borderId="9" xfId="15" applyFont="1" applyFill="1" applyBorder="1" applyAlignment="1">
      <alignment/>
    </xf>
    <xf numFmtId="43" fontId="5" fillId="6" borderId="10" xfId="15" applyFont="1" applyFill="1" applyBorder="1" applyAlignment="1">
      <alignment/>
    </xf>
    <xf numFmtId="49" fontId="7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 wrapText="1"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 horizontal="left"/>
    </xf>
    <xf numFmtId="43" fontId="7" fillId="0" borderId="37" xfId="15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5" fillId="6" borderId="45" xfId="0" applyFont="1" applyFill="1" applyBorder="1" applyAlignment="1">
      <alignment/>
    </xf>
    <xf numFmtId="0" fontId="7" fillId="5" borderId="26" xfId="0" applyFont="1" applyFill="1" applyBorder="1" applyAlignment="1">
      <alignment/>
    </xf>
    <xf numFmtId="0" fontId="7" fillId="2" borderId="43" xfId="0" applyFont="1" applyFill="1" applyBorder="1" applyAlignment="1">
      <alignment/>
    </xf>
    <xf numFmtId="0" fontId="7" fillId="2" borderId="44" xfId="0" applyFont="1" applyFill="1" applyBorder="1" applyAlignment="1">
      <alignment horizontal="left"/>
    </xf>
    <xf numFmtId="43" fontId="7" fillId="2" borderId="44" xfId="15" applyFont="1" applyFill="1" applyBorder="1" applyAlignment="1">
      <alignment/>
    </xf>
    <xf numFmtId="173" fontId="7" fillId="2" borderId="20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5" xfId="0" applyFont="1" applyFill="1" applyBorder="1" applyAlignment="1">
      <alignment/>
    </xf>
    <xf numFmtId="0" fontId="5" fillId="2" borderId="46" xfId="0" applyFont="1" applyFill="1" applyBorder="1" applyAlignment="1">
      <alignment/>
    </xf>
    <xf numFmtId="0" fontId="5" fillId="2" borderId="47" xfId="0" applyFont="1" applyFill="1" applyBorder="1" applyAlignment="1">
      <alignment/>
    </xf>
    <xf numFmtId="43" fontId="5" fillId="2" borderId="47" xfId="15" applyFont="1" applyFill="1" applyBorder="1" applyAlignment="1">
      <alignment/>
    </xf>
    <xf numFmtId="0" fontId="5" fillId="2" borderId="48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 wrapText="1"/>
    </xf>
    <xf numFmtId="43" fontId="7" fillId="0" borderId="18" xfId="15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43" fontId="7" fillId="2" borderId="0" xfId="15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5" fillId="7" borderId="34" xfId="0" applyFont="1" applyFill="1" applyBorder="1" applyAlignment="1">
      <alignment/>
    </xf>
    <xf numFmtId="0" fontId="5" fillId="7" borderId="18" xfId="0" applyFont="1" applyFill="1" applyBorder="1" applyAlignment="1">
      <alignment horizontal="left"/>
    </xf>
    <xf numFmtId="43" fontId="5" fillId="7" borderId="18" xfId="15" applyFont="1" applyFill="1" applyBorder="1" applyAlignment="1">
      <alignment/>
    </xf>
    <xf numFmtId="43" fontId="5" fillId="7" borderId="19" xfId="15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3" fontId="5" fillId="0" borderId="0" xfId="15" applyFont="1" applyFill="1" applyBorder="1" applyAlignment="1">
      <alignment horizontal="left" indent="1"/>
    </xf>
    <xf numFmtId="43" fontId="5" fillId="0" borderId="0" xfId="15" applyFont="1" applyFill="1" applyBorder="1" applyAlignment="1">
      <alignment/>
    </xf>
    <xf numFmtId="43" fontId="5" fillId="0" borderId="13" xfId="15" applyFont="1" applyFill="1" applyBorder="1" applyAlignment="1">
      <alignment horizontal="center" wrapText="1"/>
    </xf>
    <xf numFmtId="43" fontId="7" fillId="0" borderId="3" xfId="15" applyFont="1" applyFill="1" applyBorder="1" applyAlignment="1">
      <alignment horizontal="center"/>
    </xf>
    <xf numFmtId="0" fontId="5" fillId="6" borderId="14" xfId="0" applyFont="1" applyFill="1" applyBorder="1" applyAlignment="1">
      <alignment/>
    </xf>
    <xf numFmtId="0" fontId="5" fillId="6" borderId="27" xfId="0" applyFont="1" applyFill="1" applyBorder="1" applyAlignment="1">
      <alignment/>
    </xf>
    <xf numFmtId="0" fontId="7" fillId="0" borderId="6" xfId="0" applyFont="1" applyFill="1" applyBorder="1" applyAlignment="1">
      <alignment horizontal="left" wrapText="1"/>
    </xf>
    <xf numFmtId="43" fontId="7" fillId="0" borderId="6" xfId="15" applyFont="1" applyFill="1" applyBorder="1" applyAlignment="1">
      <alignment wrapText="1"/>
    </xf>
    <xf numFmtId="0" fontId="7" fillId="0" borderId="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5" fillId="6" borderId="18" xfId="0" applyFont="1" applyFill="1" applyBorder="1" applyAlignment="1">
      <alignment horizontal="left"/>
    </xf>
    <xf numFmtId="0" fontId="7" fillId="2" borderId="35" xfId="0" applyFont="1" applyFill="1" applyBorder="1" applyAlignment="1">
      <alignment/>
    </xf>
    <xf numFmtId="0" fontId="7" fillId="2" borderId="42" xfId="0" applyFont="1" applyFill="1" applyBorder="1" applyAlignment="1">
      <alignment horizontal="left" wrapText="1"/>
    </xf>
    <xf numFmtId="1" fontId="7" fillId="2" borderId="42" xfId="0" applyNumberFormat="1" applyFont="1" applyFill="1" applyBorder="1" applyAlignment="1">
      <alignment/>
    </xf>
    <xf numFmtId="1" fontId="7" fillId="2" borderId="22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1" fontId="7" fillId="2" borderId="6" xfId="0" applyNumberFormat="1" applyFont="1" applyFill="1" applyBorder="1" applyAlignment="1">
      <alignment/>
    </xf>
    <xf numFmtId="1" fontId="7" fillId="2" borderId="27" xfId="0" applyNumberFormat="1" applyFont="1" applyFill="1" applyBorder="1" applyAlignment="1">
      <alignment/>
    </xf>
    <xf numFmtId="1" fontId="7" fillId="2" borderId="28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43" fontId="5" fillId="2" borderId="6" xfId="15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5" fillId="6" borderId="40" xfId="0" applyFont="1" applyFill="1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 horizontal="left"/>
    </xf>
    <xf numFmtId="0" fontId="5" fillId="7" borderId="25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43" fontId="7" fillId="0" borderId="52" xfId="15" applyFont="1" applyFill="1" applyBorder="1" applyAlignment="1">
      <alignment/>
    </xf>
    <xf numFmtId="0" fontId="7" fillId="0" borderId="52" xfId="0" applyFont="1" applyFill="1" applyBorder="1" applyAlignment="1">
      <alignment/>
    </xf>
    <xf numFmtId="43" fontId="5" fillId="0" borderId="47" xfId="15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left"/>
    </xf>
    <xf numFmtId="43" fontId="7" fillId="0" borderId="18" xfId="15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5" fillId="6" borderId="53" xfId="0" applyFont="1" applyFill="1" applyBorder="1" applyAlignment="1">
      <alignment/>
    </xf>
    <xf numFmtId="0" fontId="5" fillId="6" borderId="0" xfId="0" applyFont="1" applyFill="1" applyBorder="1" applyAlignment="1">
      <alignment horizontal="left"/>
    </xf>
    <xf numFmtId="0" fontId="5" fillId="6" borderId="33" xfId="0" applyFont="1" applyFill="1" applyBorder="1" applyAlignment="1">
      <alignment horizontal="left"/>
    </xf>
    <xf numFmtId="43" fontId="5" fillId="6" borderId="18" xfId="15" applyFont="1" applyFill="1" applyBorder="1" applyAlignment="1">
      <alignment horizontal="right"/>
    </xf>
    <xf numFmtId="43" fontId="5" fillId="6" borderId="18" xfId="15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5" xfId="0" applyFont="1" applyFill="1" applyBorder="1" applyAlignment="1">
      <alignment/>
    </xf>
    <xf numFmtId="0" fontId="7" fillId="2" borderId="9" xfId="0" applyFont="1" applyFill="1" applyBorder="1" applyAlignment="1">
      <alignment horizontal="left"/>
    </xf>
    <xf numFmtId="43" fontId="7" fillId="2" borderId="9" xfId="15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0" fontId="7" fillId="2" borderId="27" xfId="0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left"/>
    </xf>
    <xf numFmtId="0" fontId="7" fillId="2" borderId="7" xfId="0" applyFont="1" applyFill="1" applyBorder="1" applyAlignment="1">
      <alignment/>
    </xf>
    <xf numFmtId="3" fontId="7" fillId="2" borderId="30" xfId="0" applyNumberFormat="1" applyFont="1" applyFill="1" applyBorder="1" applyAlignment="1">
      <alignment horizontal="left"/>
    </xf>
    <xf numFmtId="3" fontId="7" fillId="2" borderId="32" xfId="0" applyNumberFormat="1" applyFont="1" applyFill="1" applyBorder="1" applyAlignment="1">
      <alignment horizontal="left"/>
    </xf>
    <xf numFmtId="3" fontId="7" fillId="2" borderId="30" xfId="0" applyNumberFormat="1" applyFont="1" applyFill="1" applyBorder="1" applyAlignment="1">
      <alignment horizontal="left" wrapText="1"/>
    </xf>
    <xf numFmtId="0" fontId="7" fillId="2" borderId="54" xfId="0" applyFont="1" applyFill="1" applyBorder="1" applyAlignment="1">
      <alignment/>
    </xf>
    <xf numFmtId="3" fontId="7" fillId="2" borderId="23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5" fillId="6" borderId="17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3" fontId="7" fillId="2" borderId="6" xfId="0" applyNumberFormat="1" applyFont="1" applyFill="1" applyBorder="1" applyAlignment="1">
      <alignment horizontal="left" wrapText="1"/>
    </xf>
    <xf numFmtId="0" fontId="7" fillId="0" borderId="40" xfId="0" applyFont="1" applyFill="1" applyBorder="1" applyAlignment="1">
      <alignment/>
    </xf>
    <xf numFmtId="3" fontId="7" fillId="2" borderId="0" xfId="0" applyNumberFormat="1" applyFont="1" applyFill="1" applyBorder="1" applyAlignment="1">
      <alignment horizontal="left" wrapText="1"/>
    </xf>
    <xf numFmtId="0" fontId="7" fillId="7" borderId="17" xfId="0" applyFont="1" applyFill="1" applyBorder="1" applyAlignment="1">
      <alignment horizontal="left"/>
    </xf>
    <xf numFmtId="0" fontId="5" fillId="7" borderId="19" xfId="0" applyFont="1" applyFill="1" applyBorder="1" applyAlignment="1">
      <alignment/>
    </xf>
    <xf numFmtId="43" fontId="7" fillId="0" borderId="0" xfId="15" applyFont="1" applyAlignment="1">
      <alignment/>
    </xf>
    <xf numFmtId="0" fontId="7" fillId="0" borderId="25" xfId="0" applyFont="1" applyBorder="1" applyAlignment="1">
      <alignment/>
    </xf>
    <xf numFmtId="0" fontId="5" fillId="0" borderId="13" xfId="0" applyFont="1" applyFill="1" applyBorder="1" applyAlignment="1">
      <alignment horizontal="left"/>
    </xf>
    <xf numFmtId="43" fontId="5" fillId="0" borderId="47" xfId="15" applyFont="1" applyFill="1" applyBorder="1" applyAlignment="1">
      <alignment/>
    </xf>
    <xf numFmtId="43" fontId="5" fillId="2" borderId="22" xfId="15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3" fontId="5" fillId="0" borderId="27" xfId="0" applyNumberFormat="1" applyFont="1" applyFill="1" applyBorder="1" applyAlignment="1">
      <alignment/>
    </xf>
    <xf numFmtId="43" fontId="5" fillId="0" borderId="9" xfId="15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43" fontId="5" fillId="0" borderId="6" xfId="15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left"/>
    </xf>
    <xf numFmtId="43" fontId="5" fillId="0" borderId="30" xfId="15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3" xfId="0" applyFont="1" applyFill="1" applyBorder="1" applyAlignment="1">
      <alignment horizontal="left"/>
    </xf>
    <xf numFmtId="43" fontId="5" fillId="0" borderId="3" xfId="15" applyFont="1" applyFill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7" fillId="8" borderId="55" xfId="0" applyFont="1" applyFill="1" applyBorder="1" applyAlignment="1">
      <alignment/>
    </xf>
    <xf numFmtId="0" fontId="7" fillId="8" borderId="51" xfId="0" applyFont="1" applyFill="1" applyBorder="1" applyAlignment="1">
      <alignment/>
    </xf>
    <xf numFmtId="0" fontId="7" fillId="8" borderId="56" xfId="0" applyFont="1" applyFill="1" applyBorder="1" applyAlignment="1">
      <alignment/>
    </xf>
    <xf numFmtId="0" fontId="5" fillId="8" borderId="51" xfId="0" applyFont="1" applyFill="1" applyBorder="1" applyAlignment="1">
      <alignment/>
    </xf>
    <xf numFmtId="0" fontId="5" fillId="8" borderId="56" xfId="0" applyFont="1" applyFill="1" applyBorder="1" applyAlignment="1">
      <alignment/>
    </xf>
    <xf numFmtId="0" fontId="5" fillId="8" borderId="48" xfId="0" applyFont="1" applyFill="1" applyBorder="1" applyAlignment="1">
      <alignment/>
    </xf>
    <xf numFmtId="0" fontId="5" fillId="8" borderId="57" xfId="0" applyFont="1" applyFill="1" applyBorder="1" applyAlignment="1">
      <alignment/>
    </xf>
    <xf numFmtId="0" fontId="7" fillId="8" borderId="43" xfId="0" applyFont="1" applyFill="1" applyBorder="1" applyAlignment="1">
      <alignment/>
    </xf>
    <xf numFmtId="0" fontId="7" fillId="8" borderId="44" xfId="0" applyFont="1" applyFill="1" applyBorder="1" applyAlignment="1">
      <alignment/>
    </xf>
    <xf numFmtId="0" fontId="5" fillId="8" borderId="44" xfId="0" applyFont="1" applyFill="1" applyBorder="1" applyAlignment="1">
      <alignment/>
    </xf>
    <xf numFmtId="0" fontId="5" fillId="8" borderId="39" xfId="0" applyFont="1" applyFill="1" applyBorder="1" applyAlignment="1">
      <alignment/>
    </xf>
    <xf numFmtId="0" fontId="7" fillId="8" borderId="38" xfId="0" applyFont="1" applyFill="1" applyBorder="1" applyAlignment="1">
      <alignment/>
    </xf>
    <xf numFmtId="0" fontId="7" fillId="8" borderId="50" xfId="0" applyFont="1" applyFill="1" applyBorder="1" applyAlignment="1">
      <alignment/>
    </xf>
    <xf numFmtId="0" fontId="12" fillId="0" borderId="35" xfId="0" applyFont="1" applyBorder="1" applyAlignment="1">
      <alignment/>
    </xf>
    <xf numFmtId="0" fontId="12" fillId="0" borderId="9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6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12" fillId="0" borderId="54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12" fillId="0" borderId="6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5" xfId="0" applyFont="1" applyBorder="1" applyAlignment="1">
      <alignment/>
    </xf>
    <xf numFmtId="0" fontId="7" fillId="0" borderId="53" xfId="0" applyFont="1" applyBorder="1" applyAlignment="1">
      <alignment/>
    </xf>
    <xf numFmtId="43" fontId="7" fillId="0" borderId="15" xfId="15" applyFont="1" applyBorder="1" applyAlignment="1">
      <alignment/>
    </xf>
    <xf numFmtId="43" fontId="7" fillId="0" borderId="28" xfId="15" applyFont="1" applyBorder="1" applyAlignment="1">
      <alignment/>
    </xf>
    <xf numFmtId="43" fontId="5" fillId="0" borderId="25" xfId="15" applyFont="1" applyBorder="1" applyAlignment="1">
      <alignment/>
    </xf>
    <xf numFmtId="0" fontId="7" fillId="0" borderId="65" xfId="0" applyFont="1" applyBorder="1" applyAlignment="1">
      <alignment/>
    </xf>
    <xf numFmtId="0" fontId="7" fillId="0" borderId="54" xfId="0" applyFont="1" applyBorder="1" applyAlignment="1">
      <alignment/>
    </xf>
    <xf numFmtId="43" fontId="7" fillId="0" borderId="27" xfId="15" applyFont="1" applyBorder="1" applyAlignment="1">
      <alignment/>
    </xf>
    <xf numFmtId="0" fontId="7" fillId="0" borderId="66" xfId="0" applyFont="1" applyBorder="1" applyAlignment="1">
      <alignment/>
    </xf>
    <xf numFmtId="0" fontId="7" fillId="0" borderId="1" xfId="0" applyFont="1" applyBorder="1" applyAlignment="1">
      <alignment/>
    </xf>
    <xf numFmtId="43" fontId="7" fillId="0" borderId="5" xfId="15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2" borderId="8" xfId="0" applyFont="1" applyFill="1" applyBorder="1" applyAlignment="1">
      <alignment horizontal="left" wrapText="1"/>
    </xf>
    <xf numFmtId="3" fontId="7" fillId="2" borderId="3" xfId="0" applyNumberFormat="1" applyFont="1" applyFill="1" applyBorder="1" applyAlignment="1">
      <alignment horizontal="left" wrapText="1"/>
    </xf>
    <xf numFmtId="43" fontId="5" fillId="0" borderId="6" xfId="15" applyFont="1" applyFill="1" applyBorder="1" applyAlignment="1">
      <alignment/>
    </xf>
    <xf numFmtId="43" fontId="5" fillId="7" borderId="25" xfId="15" applyFont="1" applyFill="1" applyBorder="1" applyAlignment="1">
      <alignment/>
    </xf>
    <xf numFmtId="43" fontId="5" fillId="0" borderId="7" xfId="15" applyFont="1" applyFill="1" applyBorder="1" applyAlignment="1">
      <alignment/>
    </xf>
    <xf numFmtId="43" fontId="5" fillId="0" borderId="27" xfId="15" applyFont="1" applyFill="1" applyBorder="1" applyAlignment="1">
      <alignment/>
    </xf>
    <xf numFmtId="43" fontId="5" fillId="0" borderId="10" xfId="15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43" fontId="5" fillId="0" borderId="4" xfId="15" applyFont="1" applyFill="1" applyBorder="1" applyAlignment="1">
      <alignment/>
    </xf>
    <xf numFmtId="43" fontId="5" fillId="0" borderId="5" xfId="15" applyFont="1" applyFill="1" applyBorder="1" applyAlignment="1">
      <alignment/>
    </xf>
    <xf numFmtId="43" fontId="7" fillId="0" borderId="0" xfId="0" applyNumberFormat="1" applyFont="1" applyAlignment="1">
      <alignment/>
    </xf>
    <xf numFmtId="0" fontId="5" fillId="0" borderId="4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" fillId="0" borderId="42" xfId="0" applyFont="1" applyBorder="1" applyAlignment="1">
      <alignment/>
    </xf>
    <xf numFmtId="43" fontId="7" fillId="0" borderId="44" xfId="15" applyFont="1" applyFill="1" applyBorder="1" applyAlignment="1">
      <alignment/>
    </xf>
    <xf numFmtId="43" fontId="7" fillId="5" borderId="40" xfId="15" applyFont="1" applyFill="1" applyBorder="1" applyAlignment="1">
      <alignment/>
    </xf>
    <xf numFmtId="43" fontId="5" fillId="2" borderId="13" xfId="15" applyFont="1" applyFill="1" applyBorder="1" applyAlignment="1">
      <alignment/>
    </xf>
    <xf numFmtId="0" fontId="7" fillId="0" borderId="67" xfId="0" applyFont="1" applyBorder="1" applyAlignment="1">
      <alignment/>
    </xf>
    <xf numFmtId="0" fontId="5" fillId="2" borderId="0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5" fillId="2" borderId="68" xfId="0" applyFont="1" applyFill="1" applyBorder="1" applyAlignment="1">
      <alignment horizontal="left"/>
    </xf>
    <xf numFmtId="0" fontId="7" fillId="0" borderId="68" xfId="0" applyFont="1" applyBorder="1" applyAlignment="1">
      <alignment/>
    </xf>
    <xf numFmtId="0" fontId="5" fillId="2" borderId="69" xfId="0" applyFont="1" applyFill="1" applyBorder="1" applyAlignment="1">
      <alignment wrapText="1"/>
    </xf>
    <xf numFmtId="0" fontId="7" fillId="2" borderId="70" xfId="0" applyFont="1" applyFill="1" applyBorder="1" applyAlignment="1">
      <alignment wrapText="1"/>
    </xf>
    <xf numFmtId="0" fontId="7" fillId="2" borderId="71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2" borderId="69" xfId="0" applyFont="1" applyFill="1" applyBorder="1" applyAlignment="1">
      <alignment horizontal="left"/>
    </xf>
    <xf numFmtId="0" fontId="7" fillId="0" borderId="70" xfId="0" applyFont="1" applyBorder="1" applyAlignment="1">
      <alignment/>
    </xf>
    <xf numFmtId="0" fontId="7" fillId="0" borderId="71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69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5" fillId="4" borderId="16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67" xfId="0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33" xfId="0" applyFont="1" applyBorder="1" applyAlignment="1">
      <alignment/>
    </xf>
    <xf numFmtId="44" fontId="5" fillId="2" borderId="0" xfId="15" applyNumberFormat="1" applyFont="1" applyFill="1" applyBorder="1" applyAlignment="1">
      <alignment/>
    </xf>
    <xf numFmtId="44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7"/>
  <sheetViews>
    <sheetView tabSelected="1" view="pageBreakPreview" zoomScaleNormal="75" zoomScaleSheetLayoutView="100" workbookViewId="0" topLeftCell="D71">
      <selection activeCell="G72" sqref="G72"/>
    </sheetView>
  </sheetViews>
  <sheetFormatPr defaultColWidth="9.140625" defaultRowHeight="12.75"/>
  <cols>
    <col min="1" max="1" width="9.7109375" style="0" customWidth="1"/>
    <col min="2" max="2" width="12.421875" style="0" customWidth="1"/>
    <col min="3" max="3" width="63.28125" style="0" customWidth="1"/>
    <col min="4" max="4" width="24.140625" style="0" customWidth="1"/>
    <col min="5" max="5" width="22.28125" style="0" customWidth="1"/>
    <col min="6" max="6" width="22.421875" style="0" customWidth="1"/>
    <col min="7" max="7" width="21.57421875" style="0" customWidth="1"/>
    <col min="16" max="16" width="0.2890625" style="0" customWidth="1"/>
    <col min="17" max="17" width="9.140625" style="0" hidden="1" customWidth="1"/>
  </cols>
  <sheetData>
    <row r="1" spans="1:9" ht="24">
      <c r="A1" s="1"/>
      <c r="B1" s="405" t="s">
        <v>358</v>
      </c>
      <c r="C1" s="406"/>
      <c r="D1" s="406"/>
      <c r="E1" s="406"/>
      <c r="F1" s="406"/>
      <c r="G1" s="2"/>
      <c r="H1" s="1"/>
      <c r="I1" s="3" t="s">
        <v>0</v>
      </c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14" ht="17.25">
      <c r="A3" s="7" t="s">
        <v>302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7.25">
      <c r="A4" s="15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7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7.25">
      <c r="A6" s="7" t="s">
        <v>328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7.25">
      <c r="A7" s="386" t="s">
        <v>3</v>
      </c>
      <c r="B7" s="386"/>
      <c r="C7" s="386"/>
      <c r="D7" s="386"/>
      <c r="E7" s="386"/>
      <c r="F7" s="386"/>
      <c r="G7" s="386"/>
      <c r="H7" s="386"/>
      <c r="I7" s="386"/>
      <c r="J7" s="7"/>
      <c r="K7" s="7"/>
      <c r="L7" s="7"/>
      <c r="M7" s="7"/>
      <c r="N7" s="7"/>
    </row>
    <row r="8" spans="1:14" ht="17.25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7.2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7.25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7.25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8.75" customHeight="1">
      <c r="A12" s="386" t="s">
        <v>8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</row>
    <row r="13" spans="1:14" ht="17.25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7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9" ht="21">
      <c r="A15" s="17" t="s">
        <v>10</v>
      </c>
      <c r="B15" s="17"/>
      <c r="C15" s="17"/>
      <c r="D15" s="1"/>
      <c r="E15" s="1"/>
      <c r="F15" s="1"/>
      <c r="G15" s="1"/>
      <c r="H15" s="1"/>
      <c r="I15" s="1"/>
    </row>
    <row r="16" spans="1:9" ht="21">
      <c r="A16" s="17" t="s">
        <v>11</v>
      </c>
      <c r="B16" s="17"/>
      <c r="C16" s="17"/>
      <c r="D16" s="1"/>
      <c r="E16" s="1"/>
      <c r="F16" s="1"/>
      <c r="G16" s="1"/>
      <c r="H16" s="1"/>
      <c r="I16" s="1"/>
    </row>
    <row r="17" spans="1:9" ht="21">
      <c r="A17" s="17" t="s">
        <v>12</v>
      </c>
      <c r="B17" s="17"/>
      <c r="C17" s="17"/>
      <c r="D17" s="1"/>
      <c r="E17" s="1"/>
      <c r="F17" s="1"/>
      <c r="G17" s="1"/>
      <c r="H17" s="1"/>
      <c r="I17" s="1"/>
    </row>
    <row r="18" spans="1:9" ht="21">
      <c r="A18" s="17" t="s">
        <v>13</v>
      </c>
      <c r="B18" s="17"/>
      <c r="C18" s="17"/>
      <c r="D18" s="1"/>
      <c r="E18" s="1"/>
      <c r="F18" s="1"/>
      <c r="G18" s="1"/>
      <c r="H18" s="1"/>
      <c r="I18" s="1"/>
    </row>
    <row r="19" spans="1:9" ht="15">
      <c r="A19" s="3"/>
      <c r="B19" s="3"/>
      <c r="C19" s="3"/>
      <c r="D19" s="1"/>
      <c r="E19" s="1"/>
      <c r="F19" s="1"/>
      <c r="G19" s="1"/>
      <c r="H19" s="1"/>
      <c r="I19" s="1"/>
    </row>
    <row r="20" spans="1:21" ht="17.25">
      <c r="A20" s="6" t="s">
        <v>247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7.25">
      <c r="A21" s="6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7.25">
      <c r="A22" s="399" t="s">
        <v>15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6"/>
      <c r="Q22" s="6"/>
      <c r="R22" s="6"/>
      <c r="S22" s="6"/>
      <c r="T22" s="6"/>
      <c r="U22" s="6"/>
    </row>
    <row r="23" spans="1:21" ht="17.25">
      <c r="A23" s="6" t="s">
        <v>303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7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7.2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7.25">
      <c r="A26" s="6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7.25">
      <c r="A27" s="6" t="s">
        <v>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7.25">
      <c r="A28" s="6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7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7.25">
      <c r="A30" s="6" t="s">
        <v>304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7.25">
      <c r="A31" s="6" t="s">
        <v>248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7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9" ht="21">
      <c r="A33" s="17" t="s">
        <v>299</v>
      </c>
      <c r="B33" s="17"/>
      <c r="C33" s="17"/>
      <c r="D33" s="4"/>
      <c r="E33" s="4"/>
      <c r="F33" s="4"/>
      <c r="G33" s="4"/>
      <c r="H33" s="1"/>
      <c r="I33" s="1"/>
    </row>
    <row r="34" spans="1:9" ht="17.25">
      <c r="A34" s="5"/>
      <c r="B34" s="5"/>
      <c r="C34" s="5"/>
      <c r="D34" s="6"/>
      <c r="E34" s="6"/>
      <c r="F34" s="7"/>
      <c r="G34" s="7"/>
      <c r="H34" s="1"/>
      <c r="I34" s="1"/>
    </row>
    <row r="35" spans="1:9" ht="17.25">
      <c r="A35" s="5" t="s">
        <v>249</v>
      </c>
      <c r="B35" s="5"/>
      <c r="C35" s="5"/>
      <c r="D35" s="6"/>
      <c r="E35" s="1"/>
      <c r="F35" s="1"/>
      <c r="G35" s="1"/>
      <c r="H35" s="1"/>
      <c r="I35" s="1"/>
    </row>
    <row r="36" spans="1:9" ht="15">
      <c r="A36" s="3"/>
      <c r="B36" s="3"/>
      <c r="C36" s="3"/>
      <c r="D36" s="1"/>
      <c r="E36" s="1"/>
      <c r="F36" s="1"/>
      <c r="G36" s="1"/>
      <c r="H36" s="1"/>
      <c r="I36" s="1"/>
    </row>
    <row r="37" spans="1:9" ht="21">
      <c r="A37" s="17" t="s">
        <v>345</v>
      </c>
      <c r="B37" s="17"/>
      <c r="C37" s="17"/>
      <c r="D37" s="376"/>
      <c r="E37" s="377"/>
      <c r="F37" s="1"/>
      <c r="G37" s="1"/>
      <c r="H37" s="1"/>
      <c r="I37" s="1"/>
    </row>
    <row r="38" spans="1:9" ht="17.25">
      <c r="A38" s="5"/>
      <c r="B38" s="5"/>
      <c r="C38" s="5"/>
      <c r="D38" s="5" t="s">
        <v>250</v>
      </c>
      <c r="E38" s="1"/>
      <c r="F38" s="1"/>
      <c r="G38" s="1"/>
      <c r="H38" s="1"/>
      <c r="I38" s="1"/>
    </row>
    <row r="39" spans="1:9" ht="17.25">
      <c r="A39" s="14" t="s">
        <v>20</v>
      </c>
      <c r="B39" s="14"/>
      <c r="C39" s="18"/>
      <c r="D39" s="366">
        <f>SUM(D40:D42)</f>
        <v>3754680</v>
      </c>
      <c r="E39" s="378"/>
      <c r="F39" s="1"/>
      <c r="G39" s="1"/>
      <c r="H39" s="1"/>
      <c r="I39" s="1"/>
    </row>
    <row r="40" spans="1:9" ht="17.25">
      <c r="A40" s="19"/>
      <c r="B40" s="14" t="s">
        <v>21</v>
      </c>
      <c r="C40" s="18"/>
      <c r="D40" s="20">
        <v>2480240</v>
      </c>
      <c r="E40" s="378"/>
      <c r="F40" s="1"/>
      <c r="G40" s="1"/>
      <c r="H40" s="1"/>
      <c r="I40" s="1"/>
    </row>
    <row r="41" spans="1:9" ht="17.25">
      <c r="A41" s="19"/>
      <c r="B41" s="14" t="s">
        <v>22</v>
      </c>
      <c r="C41" s="14"/>
      <c r="D41" s="20">
        <v>283507</v>
      </c>
      <c r="E41" s="378"/>
      <c r="F41" s="1"/>
      <c r="G41" s="1"/>
      <c r="H41" s="1"/>
      <c r="I41" s="1"/>
    </row>
    <row r="42" spans="1:9" ht="17.25">
      <c r="A42" s="21"/>
      <c r="B42" s="21" t="s">
        <v>23</v>
      </c>
      <c r="C42" s="22"/>
      <c r="D42" s="20">
        <v>990933</v>
      </c>
      <c r="E42" s="378"/>
      <c r="F42" s="1"/>
      <c r="G42" s="1"/>
      <c r="H42" s="1"/>
      <c r="I42" s="1"/>
    </row>
    <row r="43" spans="1:9" ht="15.75" thickBot="1">
      <c r="A43" s="3"/>
      <c r="B43" s="3"/>
      <c r="C43" s="3"/>
      <c r="D43" s="1"/>
      <c r="E43" s="1"/>
      <c r="F43" s="1"/>
      <c r="G43" s="1"/>
      <c r="H43" s="1"/>
      <c r="I43" s="1"/>
    </row>
    <row r="44" spans="1:14" ht="57.75" customHeight="1" thickTop="1">
      <c r="A44" s="23" t="s">
        <v>24</v>
      </c>
      <c r="B44" s="24"/>
      <c r="C44" s="24"/>
      <c r="D44" s="25" t="s">
        <v>25</v>
      </c>
      <c r="E44" s="25" t="s">
        <v>260</v>
      </c>
      <c r="F44" s="26" t="s">
        <v>251</v>
      </c>
      <c r="G44" s="27" t="s">
        <v>252</v>
      </c>
      <c r="H44" s="7"/>
      <c r="I44" s="7"/>
      <c r="J44" s="7"/>
      <c r="K44" s="7"/>
      <c r="L44" s="7"/>
      <c r="M44" s="7"/>
      <c r="N44" s="7"/>
    </row>
    <row r="45" spans="1:7" ht="18" thickBot="1">
      <c r="A45" s="8"/>
      <c r="B45" s="9"/>
      <c r="C45" s="9"/>
      <c r="D45" s="10" t="s">
        <v>26</v>
      </c>
      <c r="E45" s="10" t="s">
        <v>26</v>
      </c>
      <c r="F45" s="11" t="s">
        <v>27</v>
      </c>
      <c r="G45" s="12" t="s">
        <v>26</v>
      </c>
    </row>
    <row r="46" spans="1:21" ht="18" thickBot="1" thickTop="1">
      <c r="A46" s="28" t="s">
        <v>28</v>
      </c>
      <c r="B46" s="29"/>
      <c r="C46" s="29"/>
      <c r="D46" s="30">
        <v>2386529</v>
      </c>
      <c r="E46" s="30">
        <f>SUM(E47,E49,E54)</f>
        <v>2480240</v>
      </c>
      <c r="F46" s="31">
        <f>SUM(F47,F49,F54)</f>
        <v>2493244</v>
      </c>
      <c r="G46" s="32">
        <f>SUM(G49,G54,G47)</f>
        <v>2605371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8" thickTop="1">
      <c r="A47" s="33" t="s">
        <v>29</v>
      </c>
      <c r="B47" s="34"/>
      <c r="C47" s="34"/>
      <c r="D47" s="35">
        <v>2131578</v>
      </c>
      <c r="E47" s="35">
        <v>2219714</v>
      </c>
      <c r="F47" s="36">
        <v>2230632</v>
      </c>
      <c r="G47" s="37">
        <v>2342163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8" thickBot="1">
      <c r="A48" s="136">
        <v>41</v>
      </c>
      <c r="B48" s="125">
        <v>111003</v>
      </c>
      <c r="C48" s="125" t="s">
        <v>30</v>
      </c>
      <c r="D48" s="40">
        <v>2131578</v>
      </c>
      <c r="E48" s="41">
        <v>2219714</v>
      </c>
      <c r="F48" s="138">
        <v>2230632</v>
      </c>
      <c r="G48" s="118">
        <v>2342163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8" thickBot="1" thickTop="1">
      <c r="A49" s="44" t="s">
        <v>31</v>
      </c>
      <c r="B49" s="45"/>
      <c r="C49" s="45"/>
      <c r="D49" s="46">
        <v>110204</v>
      </c>
      <c r="E49" s="46">
        <v>110204</v>
      </c>
      <c r="F49" s="47">
        <v>111364</v>
      </c>
      <c r="G49" s="48">
        <v>111364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8" thickTop="1">
      <c r="A50" s="49" t="s">
        <v>32</v>
      </c>
      <c r="B50" s="50"/>
      <c r="C50" s="50"/>
      <c r="D50" s="51">
        <f>SUM(D51:D53)</f>
        <v>110204</v>
      </c>
      <c r="E50" s="51">
        <f>SUM(E51:E53)</f>
        <v>110204</v>
      </c>
      <c r="F50" s="52">
        <f>SUM(F51:F53)</f>
        <v>111364</v>
      </c>
      <c r="G50" s="53">
        <f>SUM(G51:G53)</f>
        <v>111364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7.25">
      <c r="A51" s="54">
        <v>41</v>
      </c>
      <c r="B51" s="55">
        <v>121001</v>
      </c>
      <c r="C51" s="55" t="s">
        <v>255</v>
      </c>
      <c r="D51" s="56">
        <v>23900</v>
      </c>
      <c r="E51" s="56">
        <v>23900</v>
      </c>
      <c r="F51" s="57">
        <v>24139</v>
      </c>
      <c r="G51" s="58">
        <v>24139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7.25">
      <c r="A52" s="54">
        <v>41</v>
      </c>
      <c r="B52" s="55">
        <v>121002</v>
      </c>
      <c r="C52" s="59" t="s">
        <v>33</v>
      </c>
      <c r="D52" s="56">
        <v>77342</v>
      </c>
      <c r="E52" s="56">
        <v>77342</v>
      </c>
      <c r="F52" s="57">
        <v>78174</v>
      </c>
      <c r="G52" s="58">
        <v>78174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8" thickBot="1">
      <c r="A53" s="38">
        <v>41</v>
      </c>
      <c r="B53" s="60">
        <v>121003</v>
      </c>
      <c r="C53" s="39" t="s">
        <v>34</v>
      </c>
      <c r="D53" s="61">
        <v>8962</v>
      </c>
      <c r="E53" s="61">
        <v>8962</v>
      </c>
      <c r="F53" s="62">
        <v>9051</v>
      </c>
      <c r="G53" s="63">
        <v>9051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8" thickBot="1" thickTop="1">
      <c r="A54" s="44" t="s">
        <v>35</v>
      </c>
      <c r="B54" s="64"/>
      <c r="C54" s="64"/>
      <c r="D54" s="46">
        <v>144747</v>
      </c>
      <c r="E54" s="65">
        <f>SUM(E56,E57,E58,E59,E65,E55)</f>
        <v>150322</v>
      </c>
      <c r="F54" s="65">
        <f>SUM(F55,F56,F57,F58,F59,F65)</f>
        <v>151248</v>
      </c>
      <c r="G54" s="65">
        <f>SUM(G56,G57,G58,G59,G65,G55)</f>
        <v>151844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8" thickTop="1">
      <c r="A55" s="66">
        <v>41</v>
      </c>
      <c r="B55" s="67">
        <v>133001</v>
      </c>
      <c r="C55" s="67" t="s">
        <v>36</v>
      </c>
      <c r="D55" s="68">
        <v>6307</v>
      </c>
      <c r="E55" s="68">
        <v>6473</v>
      </c>
      <c r="F55" s="68">
        <v>6500</v>
      </c>
      <c r="G55" s="68">
        <v>6500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7.25">
      <c r="A56" s="54">
        <v>41</v>
      </c>
      <c r="B56" s="59">
        <v>133003</v>
      </c>
      <c r="C56" s="59" t="s">
        <v>37</v>
      </c>
      <c r="D56" s="56">
        <v>332</v>
      </c>
      <c r="E56" s="56">
        <v>332</v>
      </c>
      <c r="F56" s="56">
        <v>350</v>
      </c>
      <c r="G56" s="56">
        <v>350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7.25">
      <c r="A57" s="69">
        <v>41</v>
      </c>
      <c r="B57" s="70">
        <v>133004</v>
      </c>
      <c r="C57" s="70" t="s">
        <v>38</v>
      </c>
      <c r="D57" s="71">
        <v>33</v>
      </c>
      <c r="E57" s="71">
        <v>33</v>
      </c>
      <c r="F57" s="71">
        <v>33</v>
      </c>
      <c r="G57" s="71">
        <v>33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21.75" customHeight="1">
      <c r="A58" s="69">
        <v>41</v>
      </c>
      <c r="B58" s="70">
        <v>133006</v>
      </c>
      <c r="C58" s="70" t="s">
        <v>39</v>
      </c>
      <c r="D58" s="71">
        <v>1660</v>
      </c>
      <c r="E58" s="71">
        <v>1660</v>
      </c>
      <c r="F58" s="71">
        <v>1700</v>
      </c>
      <c r="G58" s="71">
        <v>1700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23.25" customHeight="1">
      <c r="A59" s="72">
        <v>41</v>
      </c>
      <c r="B59" s="73">
        <v>133012</v>
      </c>
      <c r="C59" s="73" t="s">
        <v>40</v>
      </c>
      <c r="D59" s="74">
        <f>SUM(D60:D64)</f>
        <v>13597</v>
      </c>
      <c r="E59" s="75">
        <f>SUM(E60:E64)</f>
        <v>19006</v>
      </c>
      <c r="F59" s="75">
        <f>SUM(F60:F64)</f>
        <v>19165</v>
      </c>
      <c r="G59" s="75">
        <f>SUM(G60:G64)</f>
        <v>19261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24" customHeight="1">
      <c r="A60" s="54">
        <v>41</v>
      </c>
      <c r="B60" s="59">
        <v>133012</v>
      </c>
      <c r="C60" s="59" t="s">
        <v>41</v>
      </c>
      <c r="D60" s="56">
        <v>33</v>
      </c>
      <c r="E60" s="56">
        <v>33</v>
      </c>
      <c r="F60" s="56">
        <v>33</v>
      </c>
      <c r="G60" s="56">
        <v>33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36" customHeight="1">
      <c r="A61" s="76">
        <v>41</v>
      </c>
      <c r="B61" s="77">
        <v>133012</v>
      </c>
      <c r="C61" s="78" t="s">
        <v>281</v>
      </c>
      <c r="D61" s="79">
        <v>646</v>
      </c>
      <c r="E61" s="79">
        <v>650</v>
      </c>
      <c r="F61" s="79">
        <v>660</v>
      </c>
      <c r="G61" s="79">
        <v>670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7.25">
      <c r="A62" s="76">
        <v>41</v>
      </c>
      <c r="B62" s="77">
        <v>133012</v>
      </c>
      <c r="C62" s="77" t="s">
        <v>42</v>
      </c>
      <c r="D62" s="79">
        <v>12852</v>
      </c>
      <c r="E62" s="79">
        <v>11618</v>
      </c>
      <c r="F62" s="79">
        <v>11700</v>
      </c>
      <c r="G62" s="79">
        <v>11720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39" customHeight="1">
      <c r="A63" s="76">
        <v>41</v>
      </c>
      <c r="B63" s="77">
        <v>133012</v>
      </c>
      <c r="C63" s="78" t="s">
        <v>334</v>
      </c>
      <c r="D63" s="79">
        <v>0</v>
      </c>
      <c r="E63" s="79">
        <v>6639</v>
      </c>
      <c r="F63" s="79">
        <v>6706</v>
      </c>
      <c r="G63" s="79">
        <v>6772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24" customHeight="1">
      <c r="A64" s="69">
        <v>41</v>
      </c>
      <c r="B64" s="70">
        <v>133012</v>
      </c>
      <c r="C64" s="70" t="s">
        <v>43</v>
      </c>
      <c r="D64" s="71">
        <v>66</v>
      </c>
      <c r="E64" s="71">
        <v>66</v>
      </c>
      <c r="F64" s="71">
        <v>66</v>
      </c>
      <c r="G64" s="71">
        <v>66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22.5" customHeight="1" thickBot="1">
      <c r="A65" s="80">
        <v>41</v>
      </c>
      <c r="B65" s="81">
        <v>133013</v>
      </c>
      <c r="C65" s="81" t="s">
        <v>347</v>
      </c>
      <c r="D65" s="82">
        <v>122818</v>
      </c>
      <c r="E65" s="82">
        <v>122818</v>
      </c>
      <c r="F65" s="82">
        <v>123500</v>
      </c>
      <c r="G65" s="82">
        <v>124000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8" thickBot="1" thickTop="1">
      <c r="A66" s="83"/>
      <c r="B66" s="84"/>
      <c r="C66" s="84"/>
      <c r="D66" s="83"/>
      <c r="E66" s="83"/>
      <c r="F66" s="85"/>
      <c r="G66" s="8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8" thickBot="1" thickTop="1">
      <c r="A67" s="28" t="s">
        <v>44</v>
      </c>
      <c r="B67" s="29"/>
      <c r="C67" s="29"/>
      <c r="D67" s="30">
        <v>264607</v>
      </c>
      <c r="E67" s="30">
        <f>SUM(E68,E70,E82,E108,E112)</f>
        <v>283507</v>
      </c>
      <c r="F67" s="31">
        <f>SUM(F70,F82,F108,F112)</f>
        <v>273700</v>
      </c>
      <c r="G67" s="87">
        <f>SUM(G70,G82,G108,G112)</f>
        <v>272317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8" thickTop="1">
      <c r="A68" s="88" t="s">
        <v>45</v>
      </c>
      <c r="B68" s="89"/>
      <c r="C68" s="89"/>
      <c r="D68" s="90">
        <v>0</v>
      </c>
      <c r="E68" s="90">
        <v>0</v>
      </c>
      <c r="F68" s="91"/>
      <c r="G68" s="92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8" thickBot="1">
      <c r="A69" s="38">
        <v>41</v>
      </c>
      <c r="B69" s="39">
        <v>211003</v>
      </c>
      <c r="C69" s="39" t="s">
        <v>46</v>
      </c>
      <c r="D69" s="41"/>
      <c r="E69" s="93"/>
      <c r="F69" s="42"/>
      <c r="G69" s="4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8" thickBot="1" thickTop="1">
      <c r="A70" s="94" t="s">
        <v>47</v>
      </c>
      <c r="B70" s="95"/>
      <c r="C70" s="95"/>
      <c r="D70" s="96">
        <f>SUM(D71:D80)</f>
        <v>87158</v>
      </c>
      <c r="E70" s="96">
        <f>SUM(E71:E80)</f>
        <v>118914</v>
      </c>
      <c r="F70" s="97">
        <f>SUM(F71:F80)</f>
        <v>114299</v>
      </c>
      <c r="G70" s="98">
        <v>112299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8" thickTop="1">
      <c r="A71" s="99">
        <v>41</v>
      </c>
      <c r="B71" s="100">
        <v>212002</v>
      </c>
      <c r="C71" s="100" t="s">
        <v>48</v>
      </c>
      <c r="D71" s="101">
        <v>4249</v>
      </c>
      <c r="E71" s="101">
        <v>2081</v>
      </c>
      <c r="F71" s="102">
        <v>2000</v>
      </c>
      <c r="G71" s="103">
        <v>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7.25">
      <c r="A72" s="69">
        <v>41</v>
      </c>
      <c r="B72" s="70">
        <v>212003</v>
      </c>
      <c r="C72" s="70" t="s">
        <v>49</v>
      </c>
      <c r="D72" s="71">
        <v>33858</v>
      </c>
      <c r="E72" s="71">
        <v>29500</v>
      </c>
      <c r="F72" s="104">
        <v>25000</v>
      </c>
      <c r="G72" s="105">
        <v>25000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7.25">
      <c r="A73" s="76">
        <v>41</v>
      </c>
      <c r="B73" s="77">
        <v>212003</v>
      </c>
      <c r="C73" s="77" t="s">
        <v>50</v>
      </c>
      <c r="D73" s="79">
        <v>267</v>
      </c>
      <c r="E73" s="79">
        <v>84</v>
      </c>
      <c r="F73" s="106">
        <v>0</v>
      </c>
      <c r="G73" s="107">
        <v>0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7.25">
      <c r="A74" s="69">
        <v>41</v>
      </c>
      <c r="B74" s="70">
        <v>212003</v>
      </c>
      <c r="C74" s="70" t="s">
        <v>51</v>
      </c>
      <c r="D74" s="71">
        <v>332</v>
      </c>
      <c r="E74" s="71">
        <v>332</v>
      </c>
      <c r="F74" s="104">
        <v>332</v>
      </c>
      <c r="G74" s="105">
        <v>332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7.25">
      <c r="A75" s="108">
        <v>41</v>
      </c>
      <c r="B75" s="109">
        <v>212003</v>
      </c>
      <c r="C75" s="109" t="s">
        <v>256</v>
      </c>
      <c r="D75" s="110">
        <v>25327</v>
      </c>
      <c r="E75" s="110">
        <v>25327</v>
      </c>
      <c r="F75" s="111">
        <v>25377</v>
      </c>
      <c r="G75" s="105">
        <v>25377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21" customHeight="1">
      <c r="A76" s="108">
        <v>41</v>
      </c>
      <c r="B76" s="109">
        <v>212003</v>
      </c>
      <c r="C76" s="112" t="s">
        <v>52</v>
      </c>
      <c r="D76" s="110">
        <v>7369</v>
      </c>
      <c r="E76" s="110">
        <v>7369</v>
      </c>
      <c r="F76" s="111">
        <v>7369</v>
      </c>
      <c r="G76" s="105">
        <v>7369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38.25" customHeight="1">
      <c r="A77" s="113">
        <v>41</v>
      </c>
      <c r="B77" s="114">
        <v>212003</v>
      </c>
      <c r="C77" s="115" t="s">
        <v>254</v>
      </c>
      <c r="D77" s="116">
        <v>4451</v>
      </c>
      <c r="E77" s="116">
        <v>23000</v>
      </c>
      <c r="F77" s="117">
        <v>23000</v>
      </c>
      <c r="G77" s="118">
        <v>23000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7.25">
      <c r="A78" s="119">
        <v>41</v>
      </c>
      <c r="B78" s="120">
        <v>212003</v>
      </c>
      <c r="C78" s="120" t="s">
        <v>253</v>
      </c>
      <c r="D78" s="110">
        <v>6639</v>
      </c>
      <c r="E78" s="121">
        <v>6639</v>
      </c>
      <c r="F78" s="122">
        <v>6639</v>
      </c>
      <c r="G78" s="43">
        <v>6639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7.25">
      <c r="A79" s="123">
        <v>41</v>
      </c>
      <c r="B79" s="120">
        <v>212003</v>
      </c>
      <c r="C79" s="120" t="s">
        <v>282</v>
      </c>
      <c r="D79" s="110">
        <v>1346</v>
      </c>
      <c r="E79" s="121">
        <v>1346</v>
      </c>
      <c r="F79" s="122">
        <v>1346</v>
      </c>
      <c r="G79" s="43">
        <v>1346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23.25" customHeight="1" thickBot="1">
      <c r="A80" s="124">
        <v>41</v>
      </c>
      <c r="B80" s="125">
        <v>212003</v>
      </c>
      <c r="C80" s="125" t="s">
        <v>53</v>
      </c>
      <c r="D80" s="41">
        <v>3320</v>
      </c>
      <c r="E80" s="41">
        <v>23236</v>
      </c>
      <c r="F80" s="41">
        <v>23236</v>
      </c>
      <c r="G80" s="126">
        <v>23236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8" thickBot="1" thickTop="1">
      <c r="A81" s="83"/>
      <c r="B81" s="84"/>
      <c r="C81" s="84"/>
      <c r="D81" s="83"/>
      <c r="E81" s="83"/>
      <c r="F81" s="85"/>
      <c r="G81" s="8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8" thickBot="1" thickTop="1">
      <c r="A82" s="94" t="s">
        <v>54</v>
      </c>
      <c r="B82" s="127"/>
      <c r="C82" s="127"/>
      <c r="D82" s="96">
        <v>150568</v>
      </c>
      <c r="E82" s="96">
        <f>SUM(E83,E86,E89,E104)</f>
        <v>157254</v>
      </c>
      <c r="F82" s="128">
        <f>SUM(F86,F89,F104,F83)</f>
        <v>152361</v>
      </c>
      <c r="G82" s="98">
        <f>SUM(G83,G86,G89,G104)</f>
        <v>152873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8" thickBot="1" thickTop="1">
      <c r="A83" s="129" t="s">
        <v>55</v>
      </c>
      <c r="B83" s="130"/>
      <c r="C83" s="130"/>
      <c r="D83" s="46">
        <f>SUM(D84:D85)</f>
        <v>52446</v>
      </c>
      <c r="E83" s="46">
        <f>SUM(E84:E85)</f>
        <v>59891</v>
      </c>
      <c r="F83" s="47">
        <f>SUM(F84:F85)</f>
        <v>62380</v>
      </c>
      <c r="G83" s="48">
        <f>SUM(G84:G85)</f>
        <v>62462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8" thickTop="1">
      <c r="A84" s="131">
        <v>41</v>
      </c>
      <c r="B84" s="132">
        <v>221004</v>
      </c>
      <c r="C84" s="132" t="s">
        <v>56</v>
      </c>
      <c r="D84" s="133">
        <v>10622</v>
      </c>
      <c r="E84" s="133">
        <v>10622</v>
      </c>
      <c r="F84" s="134">
        <v>11618</v>
      </c>
      <c r="G84" s="135">
        <v>11700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24.75" customHeight="1" thickBot="1">
      <c r="A85" s="136">
        <v>41</v>
      </c>
      <c r="B85" s="125">
        <v>221004</v>
      </c>
      <c r="C85" s="137" t="s">
        <v>57</v>
      </c>
      <c r="D85" s="41">
        <v>41824</v>
      </c>
      <c r="E85" s="41">
        <v>49269</v>
      </c>
      <c r="F85" s="138">
        <v>50762</v>
      </c>
      <c r="G85" s="118">
        <v>50762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8" thickBot="1" thickTop="1">
      <c r="A86" s="139" t="s">
        <v>58</v>
      </c>
      <c r="B86" s="140"/>
      <c r="C86" s="140"/>
      <c r="D86" s="141">
        <f>SUM(D87:D88)</f>
        <v>797</v>
      </c>
      <c r="E86" s="141">
        <f>SUM(E87:E88)</f>
        <v>815</v>
      </c>
      <c r="F86" s="142">
        <f>SUM(F87:F88)</f>
        <v>830</v>
      </c>
      <c r="G86" s="143">
        <f>SUM(G87:G88)</f>
        <v>835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21.75" customHeight="1" thickTop="1">
      <c r="A87" s="144">
        <v>41</v>
      </c>
      <c r="B87" s="145">
        <v>222003</v>
      </c>
      <c r="C87" s="145" t="s">
        <v>59</v>
      </c>
      <c r="D87" s="68">
        <v>332</v>
      </c>
      <c r="E87" s="68">
        <v>350</v>
      </c>
      <c r="F87" s="146">
        <v>360</v>
      </c>
      <c r="G87" s="147">
        <v>360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54.75" customHeight="1" thickBot="1">
      <c r="A88" s="80">
        <v>41</v>
      </c>
      <c r="B88" s="81">
        <v>222003</v>
      </c>
      <c r="C88" s="148" t="s">
        <v>317</v>
      </c>
      <c r="D88" s="82">
        <v>465</v>
      </c>
      <c r="E88" s="82">
        <v>465</v>
      </c>
      <c r="F88" s="149">
        <v>470</v>
      </c>
      <c r="G88" s="150">
        <v>475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8" thickBot="1" thickTop="1">
      <c r="A89" s="400" t="s">
        <v>60</v>
      </c>
      <c r="B89" s="401"/>
      <c r="C89" s="402"/>
      <c r="D89" s="46">
        <f>SUM(D90:D103)</f>
        <v>93773</v>
      </c>
      <c r="E89" s="46">
        <f>SUM(E90:E103)</f>
        <v>93104</v>
      </c>
      <c r="F89" s="47">
        <f>SUM(F90:F103)</f>
        <v>85706</v>
      </c>
      <c r="G89" s="48">
        <f>SUM(G90:G103)</f>
        <v>86128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8" thickTop="1">
      <c r="A90" s="131">
        <v>41</v>
      </c>
      <c r="B90" s="132">
        <v>223001</v>
      </c>
      <c r="C90" s="132" t="s">
        <v>61</v>
      </c>
      <c r="D90" s="133">
        <v>398</v>
      </c>
      <c r="E90" s="133">
        <v>398</v>
      </c>
      <c r="F90" s="134">
        <v>398</v>
      </c>
      <c r="G90" s="135">
        <v>398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37.5" customHeight="1">
      <c r="A91" s="76">
        <v>41</v>
      </c>
      <c r="B91" s="77">
        <v>223001</v>
      </c>
      <c r="C91" s="78" t="s">
        <v>62</v>
      </c>
      <c r="D91" s="79">
        <v>4979</v>
      </c>
      <c r="E91" s="79">
        <v>3000</v>
      </c>
      <c r="F91" s="106">
        <v>0</v>
      </c>
      <c r="G91" s="107">
        <v>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7.25">
      <c r="A92" s="54">
        <v>41</v>
      </c>
      <c r="B92" s="59">
        <v>223001</v>
      </c>
      <c r="C92" s="59" t="s">
        <v>63</v>
      </c>
      <c r="D92" s="56">
        <v>33</v>
      </c>
      <c r="E92" s="56">
        <v>33</v>
      </c>
      <c r="F92" s="57">
        <v>33</v>
      </c>
      <c r="G92" s="58">
        <v>33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7.25">
      <c r="A93" s="54">
        <v>41</v>
      </c>
      <c r="B93" s="59">
        <v>223001</v>
      </c>
      <c r="C93" s="59" t="s">
        <v>64</v>
      </c>
      <c r="D93" s="56">
        <v>15534</v>
      </c>
      <c r="E93" s="56">
        <v>15000</v>
      </c>
      <c r="F93" s="57">
        <v>15000</v>
      </c>
      <c r="G93" s="58">
        <v>15000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7.25">
      <c r="A94" s="76">
        <v>41</v>
      </c>
      <c r="B94" s="77">
        <v>223001</v>
      </c>
      <c r="C94" s="77" t="s">
        <v>65</v>
      </c>
      <c r="D94" s="79">
        <v>7635</v>
      </c>
      <c r="E94" s="79">
        <v>4500</v>
      </c>
      <c r="F94" s="106">
        <v>0</v>
      </c>
      <c r="G94" s="107">
        <v>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8" customHeight="1">
      <c r="A95" s="54">
        <v>41</v>
      </c>
      <c r="B95" s="59">
        <v>223001</v>
      </c>
      <c r="C95" s="226" t="s">
        <v>66</v>
      </c>
      <c r="D95" s="56">
        <v>1162</v>
      </c>
      <c r="E95" s="56">
        <v>1162</v>
      </c>
      <c r="F95" s="57">
        <v>1162</v>
      </c>
      <c r="G95" s="58">
        <v>1162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7.25">
      <c r="A96" s="54">
        <v>41</v>
      </c>
      <c r="B96" s="59">
        <v>223001</v>
      </c>
      <c r="C96" s="59" t="s">
        <v>67</v>
      </c>
      <c r="D96" s="56">
        <v>664</v>
      </c>
      <c r="E96" s="56">
        <v>664</v>
      </c>
      <c r="F96" s="57">
        <v>664</v>
      </c>
      <c r="G96" s="58">
        <v>664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23.25" customHeight="1">
      <c r="A97" s="69">
        <v>41</v>
      </c>
      <c r="B97" s="70">
        <v>223001</v>
      </c>
      <c r="C97" s="151" t="s">
        <v>68</v>
      </c>
      <c r="D97" s="71">
        <v>26555</v>
      </c>
      <c r="E97" s="71">
        <v>26555</v>
      </c>
      <c r="F97" s="104">
        <v>26600</v>
      </c>
      <c r="G97" s="105">
        <v>27000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7.25">
      <c r="A98" s="69">
        <v>41</v>
      </c>
      <c r="B98" s="70">
        <v>223001</v>
      </c>
      <c r="C98" s="70" t="s">
        <v>69</v>
      </c>
      <c r="D98" s="71">
        <v>0</v>
      </c>
      <c r="E98" s="71">
        <v>0</v>
      </c>
      <c r="F98" s="104">
        <v>0</v>
      </c>
      <c r="G98" s="105">
        <v>0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35.25" customHeight="1">
      <c r="A99" s="69">
        <v>41</v>
      </c>
      <c r="B99" s="70">
        <v>223001</v>
      </c>
      <c r="C99" s="151" t="s">
        <v>70</v>
      </c>
      <c r="D99" s="71">
        <v>28049</v>
      </c>
      <c r="E99" s="71">
        <v>28049</v>
      </c>
      <c r="F99" s="104">
        <v>28049</v>
      </c>
      <c r="G99" s="105">
        <v>28049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7.25" customHeight="1">
      <c r="A100" s="69">
        <v>41</v>
      </c>
      <c r="B100" s="70">
        <v>223001</v>
      </c>
      <c r="C100" s="151" t="s">
        <v>71</v>
      </c>
      <c r="D100" s="71">
        <v>332</v>
      </c>
      <c r="E100" s="71">
        <v>332</v>
      </c>
      <c r="F100" s="104">
        <v>350</v>
      </c>
      <c r="G100" s="105">
        <v>352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21" customHeight="1">
      <c r="A101" s="69">
        <v>41</v>
      </c>
      <c r="B101" s="70">
        <v>223001</v>
      </c>
      <c r="C101" s="151" t="s">
        <v>72</v>
      </c>
      <c r="D101" s="71">
        <v>5112</v>
      </c>
      <c r="E101" s="71">
        <v>5112</v>
      </c>
      <c r="F101" s="104">
        <v>5130</v>
      </c>
      <c r="G101" s="105">
        <v>5130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7.25">
      <c r="A102" s="69">
        <v>41</v>
      </c>
      <c r="B102" s="70">
        <v>223001</v>
      </c>
      <c r="C102" s="70" t="s">
        <v>323</v>
      </c>
      <c r="D102" s="71">
        <v>1660</v>
      </c>
      <c r="E102" s="71">
        <v>6639</v>
      </c>
      <c r="F102" s="71">
        <v>6640</v>
      </c>
      <c r="G102" s="105">
        <v>6650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8" thickBot="1">
      <c r="A103" s="152">
        <v>41</v>
      </c>
      <c r="B103" s="153">
        <v>223001</v>
      </c>
      <c r="C103" s="153" t="s">
        <v>73</v>
      </c>
      <c r="D103" s="154">
        <v>1660</v>
      </c>
      <c r="E103" s="154">
        <v>1660</v>
      </c>
      <c r="F103" s="155">
        <v>1680</v>
      </c>
      <c r="G103" s="156">
        <v>1690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8" thickBot="1" thickTop="1">
      <c r="A104" s="44" t="s">
        <v>74</v>
      </c>
      <c r="B104" s="157"/>
      <c r="C104" s="157"/>
      <c r="D104" s="46">
        <f>SUM(D105:D106)</f>
        <v>3552</v>
      </c>
      <c r="E104" s="46">
        <f>SUM(E105:E106)</f>
        <v>3444</v>
      </c>
      <c r="F104" s="47">
        <f>SUM(F105:F106)</f>
        <v>3445</v>
      </c>
      <c r="G104" s="48">
        <f>SUM(G105:G106)</f>
        <v>3448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8" thickTop="1">
      <c r="A105" s="158">
        <v>41</v>
      </c>
      <c r="B105" s="100">
        <v>229005</v>
      </c>
      <c r="C105" s="100" t="s">
        <v>75</v>
      </c>
      <c r="D105" s="101">
        <v>1660</v>
      </c>
      <c r="E105" s="101">
        <v>1660</v>
      </c>
      <c r="F105" s="102">
        <v>1660</v>
      </c>
      <c r="G105" s="103">
        <v>1660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8" thickBot="1">
      <c r="A106" s="152">
        <v>41</v>
      </c>
      <c r="B106" s="159">
        <v>229005</v>
      </c>
      <c r="C106" s="159" t="s">
        <v>76</v>
      </c>
      <c r="D106" s="154">
        <v>1892</v>
      </c>
      <c r="E106" s="154">
        <v>1784</v>
      </c>
      <c r="F106" s="155">
        <v>1785</v>
      </c>
      <c r="G106" s="160">
        <v>1788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8" thickBot="1" thickTop="1">
      <c r="A107" s="83"/>
      <c r="B107" s="84"/>
      <c r="C107" s="84"/>
      <c r="D107" s="85"/>
      <c r="E107" s="85"/>
      <c r="F107" s="85"/>
      <c r="G107" s="161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8" thickBot="1" thickTop="1">
      <c r="A108" s="162" t="s">
        <v>77</v>
      </c>
      <c r="B108" s="163"/>
      <c r="C108" s="163"/>
      <c r="D108" s="96">
        <f>SUM(D109:D110)</f>
        <v>18920</v>
      </c>
      <c r="E108" s="96">
        <f>SUM(E109:E110)</f>
        <v>700</v>
      </c>
      <c r="F108" s="128">
        <f>SUM(F109:F110)</f>
        <v>400</v>
      </c>
      <c r="G108" s="98">
        <v>500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8" thickTop="1">
      <c r="A109" s="131">
        <v>41</v>
      </c>
      <c r="B109" s="132">
        <v>243</v>
      </c>
      <c r="C109" s="132" t="s">
        <v>78</v>
      </c>
      <c r="D109" s="133">
        <v>2323</v>
      </c>
      <c r="E109" s="133">
        <v>300</v>
      </c>
      <c r="F109" s="134">
        <v>400</v>
      </c>
      <c r="G109" s="135">
        <v>500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8" thickBot="1">
      <c r="A110" s="164">
        <v>41</v>
      </c>
      <c r="B110" s="81">
        <v>244</v>
      </c>
      <c r="C110" s="81" t="s">
        <v>79</v>
      </c>
      <c r="D110" s="82">
        <v>16597</v>
      </c>
      <c r="E110" s="82">
        <v>400</v>
      </c>
      <c r="F110" s="149">
        <v>0</v>
      </c>
      <c r="G110" s="160">
        <v>0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8" thickBot="1" thickTop="1">
      <c r="A111" s="83"/>
      <c r="B111" s="84"/>
      <c r="C111" s="84"/>
      <c r="D111" s="85"/>
      <c r="E111" s="85"/>
      <c r="F111" s="85"/>
      <c r="G111" s="8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8" thickTop="1">
      <c r="A112" s="88" t="s">
        <v>80</v>
      </c>
      <c r="B112" s="165"/>
      <c r="C112" s="165"/>
      <c r="D112" s="90">
        <f>SUM(D113:D114)</f>
        <v>7961</v>
      </c>
      <c r="E112" s="90">
        <v>6639</v>
      </c>
      <c r="F112" s="91">
        <f>SUM(F113:F114)</f>
        <v>6640</v>
      </c>
      <c r="G112" s="166">
        <f>SUM(G113:G114)</f>
        <v>6645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20.25" customHeight="1">
      <c r="A113" s="167">
        <v>41</v>
      </c>
      <c r="B113" s="168">
        <v>292017</v>
      </c>
      <c r="C113" s="364" t="s">
        <v>289</v>
      </c>
      <c r="D113" s="169">
        <v>1322</v>
      </c>
      <c r="E113" s="169">
        <v>0</v>
      </c>
      <c r="F113" s="170">
        <v>0</v>
      </c>
      <c r="G113" s="156">
        <v>0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22.5" customHeight="1" thickBot="1">
      <c r="A114" s="80">
        <v>41</v>
      </c>
      <c r="B114" s="81">
        <v>292008</v>
      </c>
      <c r="C114" s="148" t="s">
        <v>346</v>
      </c>
      <c r="D114" s="82">
        <v>6639</v>
      </c>
      <c r="E114" s="82">
        <v>6639</v>
      </c>
      <c r="F114" s="149">
        <v>6640</v>
      </c>
      <c r="G114" s="171">
        <v>6645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8" thickBot="1" thickTop="1">
      <c r="A115" s="172"/>
      <c r="B115" s="84"/>
      <c r="C115" s="84"/>
      <c r="D115" s="85"/>
      <c r="E115" s="85"/>
      <c r="F115" s="173"/>
      <c r="G115" s="174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8" thickBot="1" thickTop="1">
      <c r="A116" s="175" t="s">
        <v>81</v>
      </c>
      <c r="B116" s="176"/>
      <c r="C116" s="176"/>
      <c r="D116" s="30">
        <v>1034625</v>
      </c>
      <c r="E116" s="30">
        <f>SUM(E120)</f>
        <v>990933</v>
      </c>
      <c r="F116" s="31">
        <v>960636</v>
      </c>
      <c r="G116" s="87">
        <v>971090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8" thickTop="1">
      <c r="A117" s="177" t="s">
        <v>82</v>
      </c>
      <c r="B117" s="178"/>
      <c r="C117" s="178"/>
      <c r="D117" s="179">
        <v>0</v>
      </c>
      <c r="E117" s="179">
        <v>0</v>
      </c>
      <c r="F117" s="180">
        <v>0</v>
      </c>
      <c r="G117" s="92">
        <v>0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8.75" customHeight="1">
      <c r="A118" s="69">
        <v>111</v>
      </c>
      <c r="B118" s="181" t="s">
        <v>275</v>
      </c>
      <c r="C118" s="182" t="s">
        <v>276</v>
      </c>
      <c r="D118" s="71">
        <v>1123</v>
      </c>
      <c r="E118" s="71">
        <v>0</v>
      </c>
      <c r="F118" s="104">
        <v>0</v>
      </c>
      <c r="G118" s="105">
        <v>0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8" thickBot="1">
      <c r="A119" s="183"/>
      <c r="B119" s="184"/>
      <c r="C119" s="184"/>
      <c r="D119" s="185"/>
      <c r="E119" s="185"/>
      <c r="F119" s="186"/>
      <c r="G119" s="18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8" thickBot="1" thickTop="1">
      <c r="A120" s="188" t="s">
        <v>83</v>
      </c>
      <c r="B120" s="95"/>
      <c r="C120" s="95"/>
      <c r="D120" s="96">
        <f>SUM(D121:D145)</f>
        <v>1033502</v>
      </c>
      <c r="E120" s="96">
        <f>SUM(E121:E145)</f>
        <v>990933</v>
      </c>
      <c r="F120" s="97">
        <f>SUM(F121:F145)</f>
        <v>960636</v>
      </c>
      <c r="G120" s="98">
        <f>SUM(G121:G145)</f>
        <v>971090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8" thickTop="1">
      <c r="A121" s="66">
        <v>111</v>
      </c>
      <c r="B121" s="67">
        <v>312001</v>
      </c>
      <c r="C121" s="67" t="s">
        <v>84</v>
      </c>
      <c r="D121" s="68">
        <v>9294</v>
      </c>
      <c r="E121" s="68">
        <v>6639</v>
      </c>
      <c r="F121" s="68">
        <v>6800</v>
      </c>
      <c r="G121" s="380">
        <v>6900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24" customHeight="1">
      <c r="A122" s="54">
        <v>111</v>
      </c>
      <c r="B122" s="59">
        <v>312001</v>
      </c>
      <c r="C122" s="226" t="s">
        <v>85</v>
      </c>
      <c r="D122" s="56">
        <v>2324</v>
      </c>
      <c r="E122" s="56">
        <v>2324</v>
      </c>
      <c r="F122" s="57">
        <v>2324</v>
      </c>
      <c r="G122" s="58">
        <v>2324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21" customHeight="1">
      <c r="A123" s="76">
        <v>111</v>
      </c>
      <c r="B123" s="77">
        <v>312001</v>
      </c>
      <c r="C123" s="77" t="s">
        <v>86</v>
      </c>
      <c r="D123" s="79">
        <v>2656</v>
      </c>
      <c r="E123" s="79">
        <v>100</v>
      </c>
      <c r="F123" s="106">
        <v>200</v>
      </c>
      <c r="G123" s="107">
        <v>200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33" customHeight="1">
      <c r="A124" s="189">
        <v>111</v>
      </c>
      <c r="B124" s="77">
        <v>312001</v>
      </c>
      <c r="C124" s="78" t="s">
        <v>286</v>
      </c>
      <c r="D124" s="79">
        <v>3718</v>
      </c>
      <c r="E124" s="79">
        <v>200</v>
      </c>
      <c r="F124" s="106">
        <v>0</v>
      </c>
      <c r="G124" s="107">
        <v>0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7.25">
      <c r="A125" s="76">
        <v>111</v>
      </c>
      <c r="B125" s="77">
        <v>312001</v>
      </c>
      <c r="C125" s="77" t="s">
        <v>87</v>
      </c>
      <c r="D125" s="79">
        <v>900767</v>
      </c>
      <c r="E125" s="79">
        <v>888154</v>
      </c>
      <c r="F125" s="106">
        <v>863874</v>
      </c>
      <c r="G125" s="107">
        <v>874093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7.25">
      <c r="A126" s="76">
        <v>111</v>
      </c>
      <c r="B126" s="77">
        <v>312001</v>
      </c>
      <c r="C126" s="77" t="s">
        <v>88</v>
      </c>
      <c r="D126" s="79">
        <v>28716</v>
      </c>
      <c r="E126" s="79">
        <v>26177</v>
      </c>
      <c r="F126" s="106">
        <v>26440</v>
      </c>
      <c r="G126" s="107">
        <v>26440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7.25">
      <c r="A127" s="76">
        <v>111</v>
      </c>
      <c r="B127" s="77">
        <v>312001</v>
      </c>
      <c r="C127" s="77" t="s">
        <v>89</v>
      </c>
      <c r="D127" s="79">
        <v>2615</v>
      </c>
      <c r="E127" s="79">
        <v>2600</v>
      </c>
      <c r="F127" s="106">
        <v>2600</v>
      </c>
      <c r="G127" s="107">
        <v>2600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7.25">
      <c r="A128" s="76">
        <v>111</v>
      </c>
      <c r="B128" s="77">
        <v>312001</v>
      </c>
      <c r="C128" s="77" t="s">
        <v>90</v>
      </c>
      <c r="D128" s="79">
        <v>4224</v>
      </c>
      <c r="E128" s="79">
        <v>1500</v>
      </c>
      <c r="F128" s="106">
        <v>0</v>
      </c>
      <c r="G128" s="107">
        <v>2540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7.25">
      <c r="A129" s="76">
        <v>111</v>
      </c>
      <c r="B129" s="77">
        <v>312001</v>
      </c>
      <c r="C129" s="77" t="s">
        <v>278</v>
      </c>
      <c r="D129" s="79">
        <v>11021</v>
      </c>
      <c r="E129" s="79">
        <v>12323</v>
      </c>
      <c r="F129" s="106">
        <v>12323</v>
      </c>
      <c r="G129" s="107">
        <v>12323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7.25">
      <c r="A130" s="76">
        <v>111</v>
      </c>
      <c r="B130" s="77">
        <v>312001</v>
      </c>
      <c r="C130" s="77" t="s">
        <v>91</v>
      </c>
      <c r="D130" s="79">
        <v>23652</v>
      </c>
      <c r="E130" s="79">
        <v>23900</v>
      </c>
      <c r="F130" s="106">
        <v>24000</v>
      </c>
      <c r="G130" s="107">
        <v>24000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7.25">
      <c r="A131" s="76">
        <v>111</v>
      </c>
      <c r="B131" s="77">
        <v>312001</v>
      </c>
      <c r="C131" s="77" t="s">
        <v>92</v>
      </c>
      <c r="D131" s="79">
        <v>6746</v>
      </c>
      <c r="E131" s="79">
        <v>6813</v>
      </c>
      <c r="F131" s="106">
        <v>6813</v>
      </c>
      <c r="G131" s="107">
        <v>6813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7.25">
      <c r="A132" s="76">
        <v>111</v>
      </c>
      <c r="B132" s="77">
        <v>312001</v>
      </c>
      <c r="C132" s="77" t="s">
        <v>93</v>
      </c>
      <c r="D132" s="79">
        <v>1124</v>
      </c>
      <c r="E132" s="79">
        <v>1135</v>
      </c>
      <c r="F132" s="106">
        <v>1137</v>
      </c>
      <c r="G132" s="107">
        <v>1139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7.25">
      <c r="A133" s="76">
        <v>111</v>
      </c>
      <c r="B133" s="77">
        <v>312001</v>
      </c>
      <c r="C133" s="114" t="s">
        <v>94</v>
      </c>
      <c r="D133" s="116">
        <v>398</v>
      </c>
      <c r="E133" s="116">
        <v>394</v>
      </c>
      <c r="F133" s="117">
        <v>396</v>
      </c>
      <c r="G133" s="107">
        <v>398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7.25">
      <c r="A134" s="76">
        <v>111</v>
      </c>
      <c r="B134" s="77">
        <v>312001</v>
      </c>
      <c r="C134" s="77" t="s">
        <v>95</v>
      </c>
      <c r="D134" s="79">
        <v>8469</v>
      </c>
      <c r="E134" s="79">
        <v>8554</v>
      </c>
      <c r="F134" s="106">
        <v>8639</v>
      </c>
      <c r="G134" s="107">
        <v>8725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7.25">
      <c r="A135" s="113">
        <v>111</v>
      </c>
      <c r="B135" s="114">
        <v>312001</v>
      </c>
      <c r="C135" s="114" t="s">
        <v>96</v>
      </c>
      <c r="D135" s="116">
        <v>2559</v>
      </c>
      <c r="E135" s="116">
        <v>2584</v>
      </c>
      <c r="F135" s="106">
        <v>2590</v>
      </c>
      <c r="G135" s="107">
        <v>2595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7.25">
      <c r="A136" s="108">
        <v>111</v>
      </c>
      <c r="B136" s="109">
        <v>312001</v>
      </c>
      <c r="C136" s="109" t="s">
        <v>356</v>
      </c>
      <c r="D136" s="110">
        <v>4016</v>
      </c>
      <c r="E136" s="110"/>
      <c r="F136" s="111"/>
      <c r="G136" s="171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21.75" customHeight="1">
      <c r="A137" s="108">
        <v>111</v>
      </c>
      <c r="B137" s="109">
        <v>312001</v>
      </c>
      <c r="C137" s="109" t="s">
        <v>277</v>
      </c>
      <c r="D137" s="110">
        <v>2987</v>
      </c>
      <c r="E137" s="110">
        <v>0</v>
      </c>
      <c r="F137" s="111">
        <v>0</v>
      </c>
      <c r="G137" s="171">
        <v>0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34.5">
      <c r="A138" s="108">
        <v>111</v>
      </c>
      <c r="B138" s="109">
        <v>312001</v>
      </c>
      <c r="C138" s="112" t="s">
        <v>296</v>
      </c>
      <c r="D138" s="110">
        <v>7200</v>
      </c>
      <c r="E138" s="110">
        <v>0</v>
      </c>
      <c r="F138" s="111"/>
      <c r="G138" s="171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20.25" customHeight="1">
      <c r="A139" s="113">
        <v>111</v>
      </c>
      <c r="B139" s="114">
        <v>312001</v>
      </c>
      <c r="C139" s="115" t="s">
        <v>332</v>
      </c>
      <c r="D139" s="116"/>
      <c r="E139" s="116">
        <v>2500</v>
      </c>
      <c r="F139" s="117">
        <v>2500</v>
      </c>
      <c r="G139" s="118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7.25">
      <c r="A140" s="108">
        <v>111</v>
      </c>
      <c r="B140" s="109">
        <v>312001</v>
      </c>
      <c r="C140" s="109" t="s">
        <v>294</v>
      </c>
      <c r="D140" s="110">
        <v>6997</v>
      </c>
      <c r="E140" s="110">
        <v>0</v>
      </c>
      <c r="F140" s="111"/>
      <c r="G140" s="171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7.25">
      <c r="A141" s="108">
        <v>111</v>
      </c>
      <c r="B141" s="109">
        <v>312001</v>
      </c>
      <c r="C141" s="109" t="s">
        <v>295</v>
      </c>
      <c r="D141" s="110">
        <v>4019</v>
      </c>
      <c r="E141" s="110"/>
      <c r="F141" s="111"/>
      <c r="G141" s="171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7.25">
      <c r="A142" s="113">
        <v>111</v>
      </c>
      <c r="B142" s="114">
        <v>312001</v>
      </c>
      <c r="C142" s="114" t="s">
        <v>279</v>
      </c>
      <c r="D142" s="116">
        <v>0</v>
      </c>
      <c r="E142" s="116">
        <v>0</v>
      </c>
      <c r="F142" s="117"/>
      <c r="G142" s="118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7.25">
      <c r="A143" s="113">
        <v>111</v>
      </c>
      <c r="B143" s="114">
        <v>312001</v>
      </c>
      <c r="C143" s="114" t="s">
        <v>280</v>
      </c>
      <c r="D143" s="116">
        <v>0</v>
      </c>
      <c r="E143" s="116">
        <v>5036</v>
      </c>
      <c r="F143" s="117"/>
      <c r="G143" s="118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7.25">
      <c r="A144" s="113">
        <v>111</v>
      </c>
      <c r="B144" s="114">
        <v>312001</v>
      </c>
      <c r="C144" s="114" t="s">
        <v>338</v>
      </c>
      <c r="D144" s="116"/>
      <c r="E144" s="116"/>
      <c r="F144" s="117"/>
      <c r="G144" s="11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7.25">
      <c r="A145" s="76">
        <v>111</v>
      </c>
      <c r="B145" s="77">
        <v>312001</v>
      </c>
      <c r="C145" s="78" t="s">
        <v>285</v>
      </c>
      <c r="D145" s="79">
        <v>0</v>
      </c>
      <c r="E145" s="79">
        <v>0</v>
      </c>
      <c r="F145" s="79"/>
      <c r="G145" s="10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8" thickBot="1">
      <c r="A146" s="190"/>
      <c r="B146" s="191"/>
      <c r="C146" s="191"/>
      <c r="D146" s="192"/>
      <c r="E146" s="192"/>
      <c r="F146" s="192"/>
      <c r="G146" s="193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8" thickBot="1" thickTop="1">
      <c r="A147" s="83"/>
      <c r="B147" s="84"/>
      <c r="C147" s="84"/>
      <c r="D147" s="85"/>
      <c r="E147" s="85"/>
      <c r="F147" s="83"/>
      <c r="G147" s="194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8" thickBot="1" thickTop="1">
      <c r="A148" s="162" t="s">
        <v>97</v>
      </c>
      <c r="B148" s="195"/>
      <c r="C148" s="195"/>
      <c r="D148" s="96"/>
      <c r="E148" s="96"/>
      <c r="F148" s="196">
        <v>0</v>
      </c>
      <c r="G148" s="197">
        <v>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8" thickTop="1">
      <c r="A149" s="198" t="s">
        <v>98</v>
      </c>
      <c r="B149" s="199"/>
      <c r="C149" s="199"/>
      <c r="D149" s="200"/>
      <c r="E149" s="200"/>
      <c r="F149" s="201">
        <v>0</v>
      </c>
      <c r="G149" s="202">
        <v>0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8" thickBot="1">
      <c r="A150" s="80"/>
      <c r="B150" s="203"/>
      <c r="C150" s="203"/>
      <c r="D150" s="82"/>
      <c r="E150" s="82"/>
      <c r="F150" s="204">
        <v>0</v>
      </c>
      <c r="G150" s="205">
        <v>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8" thickBot="1" thickTop="1">
      <c r="A151" s="83"/>
      <c r="B151" s="84"/>
      <c r="C151" s="84"/>
      <c r="D151" s="85"/>
      <c r="E151" s="85"/>
      <c r="F151" s="83"/>
      <c r="G151" s="194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8" thickBot="1" thickTop="1">
      <c r="A152" s="162" t="s">
        <v>99</v>
      </c>
      <c r="B152" s="163"/>
      <c r="C152" s="163"/>
      <c r="D152" s="96"/>
      <c r="E152" s="96">
        <v>0</v>
      </c>
      <c r="F152" s="196">
        <v>0</v>
      </c>
      <c r="G152" s="197">
        <v>0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8" thickBot="1" thickTop="1">
      <c r="A153" s="206"/>
      <c r="B153" s="207"/>
      <c r="C153" s="208"/>
      <c r="D153" s="209"/>
      <c r="E153" s="209"/>
      <c r="F153" s="210">
        <v>0</v>
      </c>
      <c r="G153" s="211">
        <v>0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8" thickTop="1">
      <c r="A154" s="83" t="s">
        <v>100</v>
      </c>
      <c r="B154" s="84"/>
      <c r="C154" s="84"/>
      <c r="D154" s="212"/>
      <c r="E154" s="85"/>
      <c r="F154" s="83"/>
      <c r="G154" s="213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8" thickBot="1">
      <c r="A155" s="83"/>
      <c r="B155" s="84"/>
      <c r="C155" s="84"/>
      <c r="D155" s="379"/>
      <c r="E155" s="85"/>
      <c r="F155" s="83"/>
      <c r="G155" s="214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8" thickBot="1" thickTop="1">
      <c r="A156" s="215" t="s">
        <v>101</v>
      </c>
      <c r="B156" s="216"/>
      <c r="C156" s="216"/>
      <c r="D156" s="217">
        <f>SUM(D116,D67,D46)</f>
        <v>3685761</v>
      </c>
      <c r="E156" s="217">
        <f>SUM(E116,E67,E46)</f>
        <v>3754680</v>
      </c>
      <c r="F156" s="218">
        <f>SUM(F116,F67,F46)</f>
        <v>3727580</v>
      </c>
      <c r="G156" s="367">
        <f>SUM(G116,G67,G46)</f>
        <v>3848778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8" thickTop="1">
      <c r="A157" s="172"/>
      <c r="B157" s="219"/>
      <c r="C157" s="219"/>
      <c r="D157" s="220"/>
      <c r="E157" s="221"/>
      <c r="F157" s="371"/>
      <c r="G157" s="371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8" thickBot="1">
      <c r="A158" s="83"/>
      <c r="B158" s="84"/>
      <c r="C158" s="84"/>
      <c r="D158" s="85"/>
      <c r="E158" s="85"/>
      <c r="F158" s="83"/>
      <c r="G158" s="83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57" customHeight="1" thickTop="1">
      <c r="A159" s="403" t="s">
        <v>102</v>
      </c>
      <c r="B159" s="384"/>
      <c r="C159" s="404"/>
      <c r="D159" s="222" t="s">
        <v>103</v>
      </c>
      <c r="E159" s="222" t="s">
        <v>257</v>
      </c>
      <c r="F159" s="26" t="s">
        <v>251</v>
      </c>
      <c r="G159" s="375" t="s">
        <v>252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8" thickBot="1">
      <c r="A160" s="8"/>
      <c r="B160" s="9"/>
      <c r="C160" s="9"/>
      <c r="D160" s="223" t="s">
        <v>26</v>
      </c>
      <c r="E160" s="223" t="s">
        <v>26</v>
      </c>
      <c r="F160" s="11" t="s">
        <v>27</v>
      </c>
      <c r="G160" s="12" t="s">
        <v>26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8" thickTop="1">
      <c r="A161" s="88" t="s">
        <v>104</v>
      </c>
      <c r="B161" s="165"/>
      <c r="C161" s="165"/>
      <c r="D161" s="90">
        <v>389696</v>
      </c>
      <c r="E161" s="90">
        <f>SUM(E162:E170)</f>
        <v>184241</v>
      </c>
      <c r="F161" s="224">
        <v>0</v>
      </c>
      <c r="G161" s="225">
        <v>0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41.25" customHeight="1">
      <c r="A162" s="54">
        <v>43</v>
      </c>
      <c r="B162" s="59">
        <v>231</v>
      </c>
      <c r="C162" s="226" t="s">
        <v>297</v>
      </c>
      <c r="D162" s="227">
        <v>86600</v>
      </c>
      <c r="E162" s="56">
        <v>51666</v>
      </c>
      <c r="F162" s="228">
        <v>0</v>
      </c>
      <c r="G162" s="229">
        <v>0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17.25">
      <c r="A163" s="54">
        <v>43</v>
      </c>
      <c r="B163" s="59">
        <v>231</v>
      </c>
      <c r="C163" s="59" t="s">
        <v>288</v>
      </c>
      <c r="D163" s="56">
        <v>166</v>
      </c>
      <c r="E163" s="56">
        <v>127</v>
      </c>
      <c r="F163" s="228">
        <v>0</v>
      </c>
      <c r="G163" s="229">
        <v>0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19.5" customHeight="1">
      <c r="A164" s="54">
        <v>43</v>
      </c>
      <c r="B164" s="59">
        <v>231</v>
      </c>
      <c r="C164" s="59" t="s">
        <v>318</v>
      </c>
      <c r="D164" s="56">
        <v>19916</v>
      </c>
      <c r="E164" s="56">
        <v>33194</v>
      </c>
      <c r="F164" s="228">
        <v>0</v>
      </c>
      <c r="G164" s="229">
        <v>0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15.75" customHeight="1">
      <c r="A165" s="54">
        <v>43</v>
      </c>
      <c r="B165" s="59">
        <v>231</v>
      </c>
      <c r="C165" s="151" t="s">
        <v>293</v>
      </c>
      <c r="D165" s="71">
        <v>80788</v>
      </c>
      <c r="E165" s="56">
        <v>80788</v>
      </c>
      <c r="F165" s="228">
        <v>0</v>
      </c>
      <c r="G165" s="229">
        <v>0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7.25">
      <c r="A166" s="108">
        <v>43</v>
      </c>
      <c r="B166" s="109">
        <v>233</v>
      </c>
      <c r="C166" s="109" t="s">
        <v>287</v>
      </c>
      <c r="D166" s="110">
        <v>177352</v>
      </c>
      <c r="E166" s="110">
        <v>0</v>
      </c>
      <c r="F166" s="230">
        <v>0</v>
      </c>
      <c r="G166" s="231">
        <v>0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8" customHeight="1">
      <c r="A167" s="108">
        <v>43</v>
      </c>
      <c r="B167" s="109">
        <v>233</v>
      </c>
      <c r="C167" s="109" t="s">
        <v>331</v>
      </c>
      <c r="D167" s="110">
        <v>2000</v>
      </c>
      <c r="E167" s="110">
        <v>1500</v>
      </c>
      <c r="F167" s="230">
        <v>0</v>
      </c>
      <c r="G167" s="232">
        <v>0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18" customHeight="1">
      <c r="A168" s="108">
        <v>43</v>
      </c>
      <c r="B168" s="109">
        <v>233</v>
      </c>
      <c r="C168" s="112" t="s">
        <v>301</v>
      </c>
      <c r="D168" s="110"/>
      <c r="E168" s="110">
        <v>3188</v>
      </c>
      <c r="F168" s="230">
        <v>0</v>
      </c>
      <c r="G168" s="232">
        <v>0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37.5" customHeight="1">
      <c r="A169" s="108"/>
      <c r="B169" s="109">
        <v>233</v>
      </c>
      <c r="C169" s="112" t="s">
        <v>354</v>
      </c>
      <c r="D169" s="110"/>
      <c r="E169" s="110">
        <v>13278</v>
      </c>
      <c r="F169" s="230">
        <v>0</v>
      </c>
      <c r="G169" s="232">
        <v>0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36.75" customHeight="1" thickBot="1">
      <c r="A170" s="80">
        <v>43</v>
      </c>
      <c r="B170" s="81">
        <v>233</v>
      </c>
      <c r="C170" s="148" t="s">
        <v>305</v>
      </c>
      <c r="D170" s="82">
        <v>22874</v>
      </c>
      <c r="E170" s="82">
        <v>500</v>
      </c>
      <c r="F170" s="204">
        <v>0</v>
      </c>
      <c r="G170" s="205">
        <v>0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18" thickBot="1" thickTop="1">
      <c r="A171" s="83"/>
      <c r="B171" s="84"/>
      <c r="C171" s="84"/>
      <c r="D171" s="85"/>
      <c r="E171" s="85"/>
      <c r="F171" s="83"/>
      <c r="G171" s="194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18" thickBot="1" thickTop="1">
      <c r="A172" s="162" t="s">
        <v>105</v>
      </c>
      <c r="B172" s="233"/>
      <c r="C172" s="233"/>
      <c r="D172" s="96">
        <v>10000</v>
      </c>
      <c r="E172" s="96">
        <f>SUM(E173:E181)</f>
        <v>2321791</v>
      </c>
      <c r="F172" s="195">
        <v>0</v>
      </c>
      <c r="G172" s="197">
        <v>0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35.25" thickTop="1">
      <c r="A173" s="234">
        <v>111</v>
      </c>
      <c r="B173" s="168">
        <v>322001</v>
      </c>
      <c r="C173" s="235" t="s">
        <v>292</v>
      </c>
      <c r="D173" s="169">
        <v>10000</v>
      </c>
      <c r="E173" s="169">
        <v>15000</v>
      </c>
      <c r="F173" s="236">
        <v>0</v>
      </c>
      <c r="G173" s="237">
        <v>0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7.25">
      <c r="A174" s="234">
        <v>111</v>
      </c>
      <c r="B174" s="70">
        <v>322001</v>
      </c>
      <c r="C174" s="70" t="s">
        <v>309</v>
      </c>
      <c r="D174" s="71"/>
      <c r="E174" s="71">
        <v>152337</v>
      </c>
      <c r="F174" s="238">
        <v>0</v>
      </c>
      <c r="G174" s="239">
        <v>0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17.25">
      <c r="A175" s="234">
        <v>111</v>
      </c>
      <c r="B175" s="70">
        <v>322001</v>
      </c>
      <c r="C175" s="70" t="s">
        <v>310</v>
      </c>
      <c r="D175" s="71"/>
      <c r="E175" s="71">
        <v>250000</v>
      </c>
      <c r="F175" s="238">
        <v>0</v>
      </c>
      <c r="G175" s="239">
        <v>0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18" customHeight="1">
      <c r="A176" s="234">
        <v>111</v>
      </c>
      <c r="B176" s="70">
        <v>322001</v>
      </c>
      <c r="C176" s="151" t="s">
        <v>311</v>
      </c>
      <c r="D176" s="71"/>
      <c r="E176" s="71">
        <v>1253990</v>
      </c>
      <c r="F176" s="240">
        <v>0</v>
      </c>
      <c r="G176" s="237">
        <v>0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6.5" customHeight="1">
      <c r="A177" s="69">
        <v>111</v>
      </c>
      <c r="B177" s="70">
        <v>322001</v>
      </c>
      <c r="C177" s="151" t="s">
        <v>312</v>
      </c>
      <c r="D177" s="71"/>
      <c r="E177" s="71">
        <v>0</v>
      </c>
      <c r="F177" s="240">
        <v>0</v>
      </c>
      <c r="G177" s="241">
        <v>0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18.75" customHeight="1">
      <c r="A178" s="69">
        <v>111</v>
      </c>
      <c r="B178" s="70">
        <v>322001</v>
      </c>
      <c r="C178" s="151" t="s">
        <v>313</v>
      </c>
      <c r="D178" s="71"/>
      <c r="E178" s="71">
        <v>0</v>
      </c>
      <c r="F178" s="240">
        <v>0</v>
      </c>
      <c r="G178" s="241">
        <v>0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18" customHeight="1">
      <c r="A179" s="69">
        <v>111</v>
      </c>
      <c r="B179" s="70">
        <v>322001</v>
      </c>
      <c r="C179" s="151" t="s">
        <v>314</v>
      </c>
      <c r="D179" s="71"/>
      <c r="E179" s="71">
        <v>0</v>
      </c>
      <c r="F179" s="240">
        <v>0</v>
      </c>
      <c r="G179" s="241">
        <v>0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33.75" customHeight="1">
      <c r="A180" s="167">
        <v>111</v>
      </c>
      <c r="B180" s="168">
        <v>322001</v>
      </c>
      <c r="C180" s="235" t="s">
        <v>316</v>
      </c>
      <c r="D180" s="169"/>
      <c r="E180" s="169">
        <v>265552</v>
      </c>
      <c r="F180" s="236">
        <v>0</v>
      </c>
      <c r="G180" s="242">
        <v>0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18" thickBot="1">
      <c r="A181" s="38">
        <v>111</v>
      </c>
      <c r="B181" s="39">
        <v>322001</v>
      </c>
      <c r="C181" s="39" t="s">
        <v>298</v>
      </c>
      <c r="D181" s="93">
        <v>0</v>
      </c>
      <c r="E181" s="93">
        <v>384912</v>
      </c>
      <c r="F181" s="243">
        <v>0</v>
      </c>
      <c r="G181" s="244">
        <v>0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8" thickTop="1">
      <c r="A182" s="245"/>
      <c r="B182" s="246"/>
      <c r="C182" s="246"/>
      <c r="D182" s="247"/>
      <c r="E182" s="247"/>
      <c r="F182" s="248"/>
      <c r="G182" s="249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8" thickBot="1">
      <c r="A183" s="250"/>
      <c r="B183" s="70"/>
      <c r="C183" s="70"/>
      <c r="D183" s="71"/>
      <c r="E183" s="71"/>
      <c r="F183" s="240"/>
      <c r="G183" s="242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8" thickTop="1">
      <c r="A184" s="88" t="s">
        <v>106</v>
      </c>
      <c r="B184" s="89"/>
      <c r="C184" s="89"/>
      <c r="D184" s="90">
        <v>0</v>
      </c>
      <c r="E184" s="90"/>
      <c r="F184" s="224">
        <v>0</v>
      </c>
      <c r="G184" s="251">
        <v>0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18" thickBot="1">
      <c r="A185" s="83"/>
      <c r="B185" s="84"/>
      <c r="C185" s="84"/>
      <c r="D185" s="85"/>
      <c r="E185" s="85"/>
      <c r="F185" s="83"/>
      <c r="G185" s="194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8" thickBot="1" thickTop="1">
      <c r="A186" s="252" t="s">
        <v>107</v>
      </c>
      <c r="B186" s="253"/>
      <c r="C186" s="253"/>
      <c r="D186" s="217">
        <v>399696</v>
      </c>
      <c r="E186" s="217">
        <f>SUM(E172,E161)</f>
        <v>2506032</v>
      </c>
      <c r="F186" s="218">
        <v>0</v>
      </c>
      <c r="G186" s="367">
        <v>0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18" thickBot="1" thickTop="1">
      <c r="A187" s="255"/>
      <c r="B187" s="84"/>
      <c r="C187" s="84"/>
      <c r="D187" s="256"/>
      <c r="E187" s="256"/>
      <c r="F187" s="257"/>
      <c r="G187" s="194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57.75" customHeight="1" thickBot="1" thickTop="1">
      <c r="A188" s="407" t="s">
        <v>108</v>
      </c>
      <c r="B188" s="408"/>
      <c r="C188" s="409"/>
      <c r="D188" s="258" t="s">
        <v>25</v>
      </c>
      <c r="E188" s="258" t="s">
        <v>258</v>
      </c>
      <c r="F188" s="259" t="s">
        <v>259</v>
      </c>
      <c r="G188" s="260" t="s">
        <v>252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18" thickBot="1" thickTop="1">
      <c r="A189" s="261"/>
      <c r="B189" s="262"/>
      <c r="C189" s="262"/>
      <c r="D189" s="263" t="s">
        <v>26</v>
      </c>
      <c r="E189" s="263" t="s">
        <v>26</v>
      </c>
      <c r="F189" s="264" t="s">
        <v>26</v>
      </c>
      <c r="G189" s="265" t="s">
        <v>26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8" thickBot="1" thickTop="1">
      <c r="A190" s="266" t="s">
        <v>109</v>
      </c>
      <c r="B190" s="267"/>
      <c r="C190" s="268"/>
      <c r="D190" s="269">
        <f>SUM(D191:D200)</f>
        <v>1694440</v>
      </c>
      <c r="E190" s="270">
        <f>SUM(E191:E200)</f>
        <v>172608</v>
      </c>
      <c r="F190" s="271">
        <v>0</v>
      </c>
      <c r="G190" s="272">
        <v>0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8" thickTop="1">
      <c r="A191" s="99">
        <v>1318</v>
      </c>
      <c r="B191" s="100">
        <v>453</v>
      </c>
      <c r="C191" s="273" t="s">
        <v>283</v>
      </c>
      <c r="D191" s="274">
        <v>37572</v>
      </c>
      <c r="E191" s="274">
        <v>0</v>
      </c>
      <c r="F191" s="275">
        <v>0</v>
      </c>
      <c r="G191" s="276">
        <v>0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7.25">
      <c r="A192" s="234">
        <v>46</v>
      </c>
      <c r="B192" s="273">
        <v>454001</v>
      </c>
      <c r="C192" s="273" t="s">
        <v>284</v>
      </c>
      <c r="D192" s="274">
        <v>742349</v>
      </c>
      <c r="E192" s="274">
        <v>0</v>
      </c>
      <c r="F192" s="275">
        <v>0</v>
      </c>
      <c r="G192" s="277">
        <v>0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7.25">
      <c r="A193" s="69">
        <v>46</v>
      </c>
      <c r="B193" s="278">
        <v>454001</v>
      </c>
      <c r="C193" s="278" t="s">
        <v>110</v>
      </c>
      <c r="D193" s="71">
        <v>431704</v>
      </c>
      <c r="E193" s="71">
        <v>66388</v>
      </c>
      <c r="F193" s="279">
        <v>0</v>
      </c>
      <c r="G193" s="231">
        <v>0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17.25">
      <c r="A194" s="69">
        <v>46</v>
      </c>
      <c r="B194" s="278">
        <v>454002</v>
      </c>
      <c r="C194" s="278" t="s">
        <v>111</v>
      </c>
      <c r="D194" s="71">
        <v>207390</v>
      </c>
      <c r="E194" s="71">
        <v>6639</v>
      </c>
      <c r="F194" s="279">
        <v>0</v>
      </c>
      <c r="G194" s="231">
        <v>0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17.25">
      <c r="A195" s="108">
        <v>46</v>
      </c>
      <c r="B195" s="280">
        <v>454002</v>
      </c>
      <c r="C195" s="280" t="s">
        <v>330</v>
      </c>
      <c r="D195" s="110">
        <v>86304</v>
      </c>
      <c r="E195" s="110">
        <v>19916</v>
      </c>
      <c r="F195" s="230">
        <v>0</v>
      </c>
      <c r="G195" s="231">
        <v>0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7.25">
      <c r="A196" s="108">
        <v>46</v>
      </c>
      <c r="B196" s="280">
        <v>454002</v>
      </c>
      <c r="C196" s="280" t="s">
        <v>335</v>
      </c>
      <c r="D196" s="110">
        <v>46471</v>
      </c>
      <c r="E196" s="110">
        <v>46471</v>
      </c>
      <c r="F196" s="230">
        <v>0</v>
      </c>
      <c r="G196" s="231">
        <v>0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7.25">
      <c r="A197" s="108">
        <v>46</v>
      </c>
      <c r="B197" s="280">
        <v>454002</v>
      </c>
      <c r="C197" s="280" t="s">
        <v>112</v>
      </c>
      <c r="D197" s="110">
        <v>99582</v>
      </c>
      <c r="E197" s="110">
        <v>0</v>
      </c>
      <c r="F197" s="230">
        <v>0</v>
      </c>
      <c r="G197" s="231">
        <v>0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33.75" customHeight="1">
      <c r="A198" s="69">
        <v>46</v>
      </c>
      <c r="B198" s="281">
        <v>454002</v>
      </c>
      <c r="C198" s="282" t="s">
        <v>290</v>
      </c>
      <c r="D198" s="110">
        <v>33194</v>
      </c>
      <c r="E198" s="110">
        <v>33194</v>
      </c>
      <c r="F198" s="230">
        <v>0</v>
      </c>
      <c r="G198" s="232">
        <v>0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36" customHeight="1">
      <c r="A199" s="69">
        <v>46</v>
      </c>
      <c r="B199" s="281">
        <v>454002</v>
      </c>
      <c r="C199" s="282" t="s">
        <v>291</v>
      </c>
      <c r="D199" s="110">
        <v>8214</v>
      </c>
      <c r="E199" s="110">
        <v>0</v>
      </c>
      <c r="F199" s="230">
        <v>0</v>
      </c>
      <c r="G199" s="232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21" customHeight="1" thickBot="1">
      <c r="A200" s="283">
        <v>46</v>
      </c>
      <c r="B200" s="284">
        <v>454002</v>
      </c>
      <c r="C200" s="365" t="s">
        <v>113</v>
      </c>
      <c r="D200" s="82">
        <v>1660</v>
      </c>
      <c r="E200" s="82">
        <v>0</v>
      </c>
      <c r="F200" s="204">
        <v>0</v>
      </c>
      <c r="G200" s="232">
        <v>0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18" thickBot="1" thickTop="1">
      <c r="A201" s="83"/>
      <c r="B201" s="285"/>
      <c r="C201" s="285"/>
      <c r="D201" s="85"/>
      <c r="E201" s="85"/>
      <c r="F201" s="83"/>
      <c r="G201" s="211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18" thickBot="1" thickTop="1">
      <c r="A202" s="94" t="s">
        <v>114</v>
      </c>
      <c r="B202" s="286"/>
      <c r="C202" s="286"/>
      <c r="D202" s="96">
        <v>90567</v>
      </c>
      <c r="E202" s="96">
        <v>664878</v>
      </c>
      <c r="F202" s="196">
        <v>0</v>
      </c>
      <c r="G202" s="197">
        <v>0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18" customHeight="1" thickTop="1">
      <c r="A203" s="287">
        <v>52</v>
      </c>
      <c r="B203" s="55">
        <v>513002</v>
      </c>
      <c r="C203" s="288" t="s">
        <v>274</v>
      </c>
      <c r="D203" s="71">
        <v>90567</v>
      </c>
      <c r="E203" s="56">
        <v>664878</v>
      </c>
      <c r="F203" s="228">
        <v>0</v>
      </c>
      <c r="G203" s="289">
        <v>0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18" thickBot="1">
      <c r="A204" s="83"/>
      <c r="B204" s="285"/>
      <c r="C204" s="290"/>
      <c r="D204" s="212"/>
      <c r="E204" s="85"/>
      <c r="F204" s="83"/>
      <c r="G204" s="18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18" thickBot="1" thickTop="1">
      <c r="A205" s="252" t="s">
        <v>115</v>
      </c>
      <c r="B205" s="291"/>
      <c r="C205" s="291"/>
      <c r="D205" s="217">
        <v>1785007</v>
      </c>
      <c r="E205" s="217">
        <f>SUM(E202,E190)</f>
        <v>837486</v>
      </c>
      <c r="F205" s="292">
        <v>0</v>
      </c>
      <c r="G205" s="254">
        <v>0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18" thickBot="1" thickTop="1">
      <c r="A206" s="7"/>
      <c r="B206" s="7"/>
      <c r="C206" s="7"/>
      <c r="D206" s="293"/>
      <c r="E206" s="293"/>
      <c r="F206" s="7"/>
      <c r="G206" s="294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18" thickTop="1">
      <c r="A207" s="49" t="s">
        <v>24</v>
      </c>
      <c r="B207" s="295"/>
      <c r="C207" s="295"/>
      <c r="D207" s="200">
        <v>3685761</v>
      </c>
      <c r="E207" s="296">
        <v>3754680</v>
      </c>
      <c r="F207" s="381">
        <v>3728813</v>
      </c>
      <c r="G207" s="297">
        <v>3845344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17.25">
      <c r="A208" s="298" t="s">
        <v>116</v>
      </c>
      <c r="B208" s="299"/>
      <c r="C208" s="299"/>
      <c r="D208" s="247">
        <v>399696</v>
      </c>
      <c r="E208" s="247">
        <v>2506043</v>
      </c>
      <c r="F208" s="370">
        <v>0</v>
      </c>
      <c r="G208" s="369">
        <v>0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17.25">
      <c r="A209" s="298" t="s">
        <v>117</v>
      </c>
      <c r="B209" s="299"/>
      <c r="C209" s="299"/>
      <c r="D209" s="301">
        <v>1785007</v>
      </c>
      <c r="E209" s="301">
        <v>837486</v>
      </c>
      <c r="F209" s="368">
        <v>0</v>
      </c>
      <c r="G209" s="369">
        <v>0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17.25">
      <c r="A210" s="298" t="s">
        <v>118</v>
      </c>
      <c r="B210" s="299"/>
      <c r="C210" s="299"/>
      <c r="D210" s="303">
        <v>94038</v>
      </c>
      <c r="E210" s="303">
        <v>81345</v>
      </c>
      <c r="F210" s="368">
        <v>81998</v>
      </c>
      <c r="G210" s="369">
        <v>83150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17.25">
      <c r="A211" s="298" t="s">
        <v>119</v>
      </c>
      <c r="B211" s="299"/>
      <c r="C211" s="299"/>
      <c r="D211" s="303">
        <v>1710</v>
      </c>
      <c r="E211" s="303">
        <v>0</v>
      </c>
      <c r="F211" s="302"/>
      <c r="G211" s="300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17.25">
      <c r="A212" s="304" t="s">
        <v>120</v>
      </c>
      <c r="B212" s="305"/>
      <c r="C212" s="305"/>
      <c r="D212" s="306">
        <v>797</v>
      </c>
      <c r="E212" s="306">
        <v>0</v>
      </c>
      <c r="F212" s="307"/>
      <c r="G212" s="300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18" thickBot="1">
      <c r="A213" s="308" t="s">
        <v>121</v>
      </c>
      <c r="B213" s="309"/>
      <c r="C213" s="309"/>
      <c r="D213" s="310">
        <f>SUM(D207:D212)</f>
        <v>5967009</v>
      </c>
      <c r="E213" s="310">
        <f>SUM(E207:E212)</f>
        <v>7179554</v>
      </c>
      <c r="F213" s="372">
        <f>SUM(F207:F212)</f>
        <v>3810811</v>
      </c>
      <c r="G213" s="373">
        <f>SUM(G207:G212)</f>
        <v>3928494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8" thickTop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7.25">
      <c r="A215" s="311" t="s">
        <v>122</v>
      </c>
      <c r="B215" s="7"/>
      <c r="C215" s="7"/>
      <c r="D215" s="7"/>
      <c r="E215" s="374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17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17.25">
      <c r="A217" s="312" t="s">
        <v>123</v>
      </c>
      <c r="B217" s="13"/>
      <c r="C217" s="13"/>
      <c r="D217" s="13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17.25">
      <c r="A218" s="312"/>
      <c r="B218" s="312"/>
      <c r="C218" s="312"/>
      <c r="D218" s="347"/>
      <c r="E218" s="346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17.25">
      <c r="A219" s="312" t="s">
        <v>306</v>
      </c>
      <c r="B219" s="312"/>
      <c r="C219" s="312"/>
      <c r="D219" s="410">
        <v>2219714</v>
      </c>
      <c r="E219" s="411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17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ht="17.25">
      <c r="A221" s="7" t="s">
        <v>124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17.25">
      <c r="A222" s="7" t="s">
        <v>125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ht="17.25">
      <c r="A223" s="7" t="s">
        <v>126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ht="17.25">
      <c r="A224" s="7" t="s">
        <v>127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17.25">
      <c r="A225" s="7" t="s">
        <v>128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17.25">
      <c r="A226" s="7" t="s">
        <v>129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ht="17.25">
      <c r="A227" s="7" t="s">
        <v>130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ht="17.25">
      <c r="A228" s="7" t="s">
        <v>131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ht="17.25">
      <c r="A229" s="7" t="s">
        <v>132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ht="17.25">
      <c r="A230" s="386" t="s">
        <v>133</v>
      </c>
      <c r="B230" s="386"/>
      <c r="C230" s="386"/>
      <c r="D230" s="386"/>
      <c r="E230" s="386"/>
      <c r="F230" s="386"/>
      <c r="G230" s="386"/>
      <c r="H230" s="386"/>
      <c r="I230" s="386"/>
      <c r="J230" s="386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17.25">
      <c r="A231" s="386" t="s">
        <v>134</v>
      </c>
      <c r="B231" s="386"/>
      <c r="C231" s="386"/>
      <c r="D231" s="386"/>
      <c r="E231" s="386"/>
      <c r="F231" s="386"/>
      <c r="G231" s="386"/>
      <c r="H231" s="386"/>
      <c r="I231" s="386"/>
      <c r="J231" s="16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17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ht="63" customHeight="1">
      <c r="A233" s="386" t="s">
        <v>350</v>
      </c>
      <c r="B233" s="386"/>
      <c r="C233" s="386"/>
      <c r="D233" s="386"/>
      <c r="E233" s="386"/>
      <c r="F233" s="386"/>
      <c r="G233" s="386"/>
      <c r="H233" s="386"/>
      <c r="I233" s="386"/>
      <c r="J233" s="386"/>
      <c r="K233" s="386"/>
      <c r="L233" s="386"/>
      <c r="M233" s="386"/>
      <c r="N233" s="386"/>
      <c r="O233" s="386"/>
      <c r="P233" s="7"/>
      <c r="Q233" s="7"/>
      <c r="R233" s="7"/>
      <c r="S233" s="7"/>
      <c r="T233" s="7"/>
      <c r="U233" s="7"/>
    </row>
    <row r="234" spans="1:21" ht="17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17.25">
      <c r="A235" s="312" t="s">
        <v>307</v>
      </c>
      <c r="B235" s="7"/>
      <c r="C235" s="293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17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17.25">
      <c r="A237" s="7"/>
      <c r="B237" s="7" t="s">
        <v>135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17.25">
      <c r="A238" s="7" t="s">
        <v>136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17.25">
      <c r="A239" s="7" t="s">
        <v>137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ht="17.25">
      <c r="A240" s="7" t="s">
        <v>138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ht="17.25">
      <c r="A241" s="7" t="s">
        <v>351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ht="17.25">
      <c r="A242" s="7" t="s">
        <v>352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ht="39" customHeight="1">
      <c r="A243" s="386" t="s">
        <v>355</v>
      </c>
      <c r="B243" s="386"/>
      <c r="C243" s="386"/>
      <c r="D243" s="386"/>
      <c r="E243" s="386"/>
      <c r="F243" s="386"/>
      <c r="G243" s="386"/>
      <c r="H243" s="386"/>
      <c r="I243" s="386"/>
      <c r="J243" s="386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17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ht="17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18" thickBot="1">
      <c r="A246" s="312"/>
      <c r="B246" s="312" t="s">
        <v>261</v>
      </c>
      <c r="C246" s="31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18" thickTop="1">
      <c r="A247" s="313"/>
      <c r="B247" s="314"/>
      <c r="C247" s="315"/>
      <c r="D247" s="316"/>
      <c r="E247" s="317"/>
      <c r="F247" s="318" t="s">
        <v>139</v>
      </c>
      <c r="G247" s="316"/>
      <c r="H247" s="319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18" thickBot="1">
      <c r="A248" s="320"/>
      <c r="B248" s="321"/>
      <c r="C248" s="321"/>
      <c r="D248" s="322"/>
      <c r="E248" s="323"/>
      <c r="F248" s="324" t="s">
        <v>140</v>
      </c>
      <c r="G248" s="321"/>
      <c r="H248" s="325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18" thickTop="1">
      <c r="A249" s="326" t="s">
        <v>141</v>
      </c>
      <c r="B249" s="327"/>
      <c r="C249" s="327"/>
      <c r="D249" s="328"/>
      <c r="E249" s="382"/>
      <c r="F249" s="328"/>
      <c r="G249" s="328"/>
      <c r="H249" s="329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ht="17.25">
      <c r="A250" s="330"/>
      <c r="B250" s="331" t="s">
        <v>142</v>
      </c>
      <c r="C250" s="331"/>
      <c r="D250" s="334"/>
      <c r="E250" s="336"/>
      <c r="F250" s="332" t="s">
        <v>143</v>
      </c>
      <c r="G250" s="7"/>
      <c r="H250" s="333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17.25">
      <c r="A251" s="330"/>
      <c r="B251" s="331" t="s">
        <v>144</v>
      </c>
      <c r="C251" s="331"/>
      <c r="D251" s="334"/>
      <c r="E251" s="336"/>
      <c r="F251" s="335" t="s">
        <v>145</v>
      </c>
      <c r="G251" s="335"/>
      <c r="H251" s="333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ht="17.25">
      <c r="A252" s="330"/>
      <c r="B252" s="334" t="s">
        <v>146</v>
      </c>
      <c r="C252" s="336"/>
      <c r="D252" s="334"/>
      <c r="E252" s="336"/>
      <c r="F252" s="335" t="s">
        <v>145</v>
      </c>
      <c r="G252" s="335"/>
      <c r="H252" s="333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17.25">
      <c r="A253" s="330"/>
      <c r="B253" s="334" t="s">
        <v>147</v>
      </c>
      <c r="C253" s="336"/>
      <c r="D253" s="335"/>
      <c r="E253" s="336"/>
      <c r="F253" s="334" t="s">
        <v>148</v>
      </c>
      <c r="G253" s="335"/>
      <c r="H253" s="333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ht="17.25">
      <c r="A254" s="330"/>
      <c r="B254" s="334" t="s">
        <v>149</v>
      </c>
      <c r="C254" s="336"/>
      <c r="D254" s="335"/>
      <c r="E254" s="336"/>
      <c r="F254" s="334" t="s">
        <v>150</v>
      </c>
      <c r="G254" s="335"/>
      <c r="H254" s="333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ht="17.25">
      <c r="A255" s="330"/>
      <c r="B255" s="334" t="s">
        <v>151</v>
      </c>
      <c r="C255" s="336"/>
      <c r="D255" s="335"/>
      <c r="E255" s="336"/>
      <c r="F255" s="334" t="s">
        <v>150</v>
      </c>
      <c r="G255" s="335"/>
      <c r="H255" s="333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ht="17.25">
      <c r="A256" s="330"/>
      <c r="B256" s="334" t="s">
        <v>152</v>
      </c>
      <c r="C256" s="336"/>
      <c r="D256" s="335"/>
      <c r="E256" s="336"/>
      <c r="F256" s="334" t="s">
        <v>150</v>
      </c>
      <c r="G256" s="335"/>
      <c r="H256" s="333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ht="17.25">
      <c r="A257" s="337" t="s">
        <v>153</v>
      </c>
      <c r="B257" s="338"/>
      <c r="C257" s="339"/>
      <c r="D257" s="335"/>
      <c r="E257" s="336"/>
      <c r="F257" s="334"/>
      <c r="G257" s="335"/>
      <c r="H257" s="333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ht="17.25">
      <c r="A258" s="330"/>
      <c r="B258" s="334" t="s">
        <v>154</v>
      </c>
      <c r="C258" s="336"/>
      <c r="D258" s="335"/>
      <c r="E258" s="336"/>
      <c r="F258" s="334"/>
      <c r="G258" s="335" t="s">
        <v>155</v>
      </c>
      <c r="H258" s="333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ht="17.25">
      <c r="A259" s="330"/>
      <c r="B259" s="334" t="s">
        <v>156</v>
      </c>
      <c r="C259" s="336"/>
      <c r="D259" s="335"/>
      <c r="E259" s="336"/>
      <c r="F259" s="334"/>
      <c r="G259" s="335" t="s">
        <v>157</v>
      </c>
      <c r="H259" s="333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ht="17.25">
      <c r="A260" s="330"/>
      <c r="B260" s="334" t="s">
        <v>158</v>
      </c>
      <c r="C260" s="336"/>
      <c r="D260" s="335"/>
      <c r="E260" s="336"/>
      <c r="F260" s="334"/>
      <c r="G260" s="335" t="s">
        <v>159</v>
      </c>
      <c r="H260" s="333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17.25">
      <c r="A261" s="330"/>
      <c r="B261" s="334" t="s">
        <v>160</v>
      </c>
      <c r="C261" s="336"/>
      <c r="D261" s="335"/>
      <c r="E261" s="336"/>
      <c r="F261" s="334"/>
      <c r="G261" s="335" t="s">
        <v>161</v>
      </c>
      <c r="H261" s="333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ht="17.25">
      <c r="A262" s="330"/>
      <c r="B262" s="334" t="s">
        <v>162</v>
      </c>
      <c r="C262" s="336"/>
      <c r="D262" s="335"/>
      <c r="E262" s="336"/>
      <c r="F262" s="334"/>
      <c r="G262" s="335" t="s">
        <v>163</v>
      </c>
      <c r="H262" s="333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ht="17.25">
      <c r="A263" s="330"/>
      <c r="B263" s="334" t="s">
        <v>164</v>
      </c>
      <c r="C263" s="336"/>
      <c r="D263" s="335"/>
      <c r="E263" s="336"/>
      <c r="F263" s="334"/>
      <c r="G263" s="335" t="s">
        <v>165</v>
      </c>
      <c r="H263" s="333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ht="17.25">
      <c r="A264" s="330"/>
      <c r="B264" s="334" t="s">
        <v>166</v>
      </c>
      <c r="C264" s="336"/>
      <c r="D264" s="335"/>
      <c r="E264" s="336"/>
      <c r="F264" s="334"/>
      <c r="G264" s="335" t="s">
        <v>161</v>
      </c>
      <c r="H264" s="333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ht="17.25">
      <c r="A265" s="337" t="s">
        <v>167</v>
      </c>
      <c r="B265" s="340"/>
      <c r="C265" s="336"/>
      <c r="D265" s="335"/>
      <c r="E265" s="336"/>
      <c r="F265" s="334"/>
      <c r="G265" s="335"/>
      <c r="H265" s="333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ht="17.25">
      <c r="A266" s="330"/>
      <c r="B266" s="334" t="s">
        <v>168</v>
      </c>
      <c r="C266" s="336"/>
      <c r="D266" s="335"/>
      <c r="E266" s="336"/>
      <c r="F266" s="334"/>
      <c r="G266" s="335" t="s">
        <v>169</v>
      </c>
      <c r="H266" s="333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ht="18" thickBot="1">
      <c r="A267" s="341"/>
      <c r="B267" s="342" t="s">
        <v>170</v>
      </c>
      <c r="C267" s="343"/>
      <c r="D267" s="344"/>
      <c r="E267" s="343"/>
      <c r="F267" s="342"/>
      <c r="G267" s="344" t="s">
        <v>171</v>
      </c>
      <c r="H267" s="345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18" thickTop="1">
      <c r="A268" s="346"/>
      <c r="B268" s="346"/>
      <c r="C268" s="346"/>
      <c r="D268" s="346"/>
      <c r="E268" s="346"/>
      <c r="F268" s="346"/>
      <c r="G268" s="346"/>
      <c r="H268" s="346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ht="17.25">
      <c r="A269" s="346" t="s">
        <v>172</v>
      </c>
      <c r="B269" s="346"/>
      <c r="C269" s="346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ht="17.25">
      <c r="A270" s="346" t="s">
        <v>173</v>
      </c>
      <c r="B270" s="346"/>
      <c r="C270" s="346"/>
      <c r="D270" s="7"/>
      <c r="E270" s="7"/>
      <c r="F270" s="346"/>
      <c r="G270" s="346"/>
      <c r="H270" s="346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ht="17.25">
      <c r="A271" s="346"/>
      <c r="B271" s="346"/>
      <c r="C271" s="346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ht="17.25">
      <c r="A272" s="347" t="s">
        <v>174</v>
      </c>
      <c r="B272" s="346"/>
      <c r="C272" s="346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ht="17.25">
      <c r="A273" s="346"/>
      <c r="B273" s="397" t="s">
        <v>269</v>
      </c>
      <c r="C273" s="385"/>
      <c r="D273" s="385"/>
      <c r="E273" s="385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ht="17.25">
      <c r="A274" s="346"/>
      <c r="B274" s="398" t="s">
        <v>343</v>
      </c>
      <c r="C274" s="395"/>
      <c r="D274" s="395"/>
      <c r="E274" s="396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ht="17.25">
      <c r="A275" s="346"/>
      <c r="B275" s="394" t="s">
        <v>262</v>
      </c>
      <c r="C275" s="395"/>
      <c r="D275" s="395"/>
      <c r="E275" s="396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ht="17.25">
      <c r="A276" s="346"/>
      <c r="B276" s="387" t="s">
        <v>344</v>
      </c>
      <c r="C276" s="388"/>
      <c r="D276" s="388"/>
      <c r="E276" s="388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ht="17.25">
      <c r="A277" s="346"/>
      <c r="B277" s="346"/>
      <c r="C277" s="34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ht="17.25">
      <c r="A278" s="347" t="s">
        <v>308</v>
      </c>
      <c r="B278" s="347"/>
      <c r="C278" s="347"/>
      <c r="D278" s="312"/>
      <c r="E278" s="312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ht="17.25">
      <c r="A279" s="7"/>
      <c r="B279" s="7" t="s">
        <v>175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ht="17.25">
      <c r="A280" s="7" t="s">
        <v>176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ht="17.25">
      <c r="A281" s="7" t="s">
        <v>177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ht="17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ht="17.25">
      <c r="A283" s="312" t="s">
        <v>348</v>
      </c>
      <c r="B283" s="312"/>
      <c r="C283" s="31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ht="17.25">
      <c r="A284" s="7"/>
      <c r="B284" s="7" t="s">
        <v>178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ht="17.25">
      <c r="A285" s="7" t="s">
        <v>179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ht="17.25">
      <c r="A286" s="7" t="s">
        <v>180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ht="17.25">
      <c r="A287" s="7" t="s">
        <v>181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ht="17.25">
      <c r="A288" s="7" t="s">
        <v>182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ht="17.25">
      <c r="A289" s="7" t="s">
        <v>183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ht="17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17.25">
      <c r="A291" s="7" t="s">
        <v>184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17.25">
      <c r="A292" s="7" t="s">
        <v>185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ht="17.25">
      <c r="A293" s="7" t="s">
        <v>186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ht="17.25">
      <c r="A294" s="7" t="s">
        <v>187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ht="17.25">
      <c r="A295" s="7" t="s">
        <v>188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ht="17.25">
      <c r="A296" s="7" t="s">
        <v>189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ht="17.25">
      <c r="A297" s="7" t="s">
        <v>190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17.25">
      <c r="A298" s="7" t="s">
        <v>191</v>
      </c>
      <c r="B298" s="7" t="s">
        <v>192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17.25">
      <c r="A299" s="7"/>
      <c r="B299" s="7" t="s">
        <v>193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ht="17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ht="17.25">
      <c r="A301" s="7"/>
      <c r="B301" s="348" t="s">
        <v>194</v>
      </c>
      <c r="C301" s="334"/>
      <c r="D301" s="247" t="s">
        <v>319</v>
      </c>
      <c r="E301" s="7"/>
      <c r="F301" s="383"/>
      <c r="G301" s="383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ht="17.25">
      <c r="A302" s="7"/>
      <c r="B302" s="347"/>
      <c r="C302" s="346"/>
      <c r="D302" s="346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ht="17.25">
      <c r="A303" s="312" t="s">
        <v>353</v>
      </c>
      <c r="B303" s="347"/>
      <c r="C303" s="346"/>
      <c r="D303" s="346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28.5" customHeight="1">
      <c r="A304" s="386" t="s">
        <v>339</v>
      </c>
      <c r="B304" s="386"/>
      <c r="C304" s="386"/>
      <c r="D304" s="386"/>
      <c r="E304" s="386"/>
      <c r="F304" s="386"/>
      <c r="G304" s="386"/>
      <c r="H304" s="386"/>
      <c r="I304" s="386"/>
      <c r="J304" s="386"/>
      <c r="K304" s="386"/>
      <c r="L304" s="386"/>
      <c r="M304" s="386"/>
      <c r="N304" s="386"/>
      <c r="O304" s="386"/>
      <c r="P304" s="7"/>
      <c r="Q304" s="7"/>
      <c r="R304" s="7"/>
      <c r="S304" s="7"/>
      <c r="T304" s="7"/>
      <c r="U304" s="7"/>
    </row>
    <row r="305" spans="1:21" ht="17.25">
      <c r="A305" s="7" t="s">
        <v>349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7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7.25">
      <c r="A307" s="312" t="s">
        <v>195</v>
      </c>
      <c r="B307" s="312"/>
      <c r="C307" s="312"/>
      <c r="D307" s="312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7.25">
      <c r="A308" s="7" t="s">
        <v>342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7.25">
      <c r="A309" s="7" t="s">
        <v>196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7.25">
      <c r="A310" s="7" t="s">
        <v>197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7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7.25">
      <c r="A312" s="312" t="s">
        <v>198</v>
      </c>
      <c r="B312" s="312"/>
      <c r="C312" s="312"/>
      <c r="D312" s="312"/>
      <c r="E312" s="312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7.25">
      <c r="A313" s="7" t="s">
        <v>336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17.25">
      <c r="A314" s="7" t="s">
        <v>199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ht="17.25">
      <c r="A315" s="7" t="s">
        <v>263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ht="17.25">
      <c r="A316" s="7" t="s">
        <v>200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ht="17.25">
      <c r="A317" s="7" t="s">
        <v>315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ht="17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ht="17.25">
      <c r="A319" s="312" t="s">
        <v>201</v>
      </c>
      <c r="B319" s="312"/>
      <c r="C319" s="312"/>
      <c r="D319" s="312"/>
      <c r="E319" s="312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ht="17.25">
      <c r="A320" s="7" t="s">
        <v>202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ht="17.25">
      <c r="A321" s="7" t="s">
        <v>203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ht="17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17.25">
      <c r="A323" s="312" t="s">
        <v>204</v>
      </c>
      <c r="B323" s="312"/>
      <c r="C323" s="31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ht="17.25">
      <c r="A324" s="312" t="s">
        <v>324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ht="17.25">
      <c r="A325" s="7" t="s">
        <v>270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ht="17.25">
      <c r="A326" s="7" t="s">
        <v>271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ht="17.25">
      <c r="A327" s="7" t="s">
        <v>205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ht="17.25">
      <c r="A328" s="312" t="s">
        <v>206</v>
      </c>
      <c r="B328" s="312"/>
      <c r="C328" s="31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17.25">
      <c r="A329" s="332"/>
      <c r="B329" s="7" t="s">
        <v>207</v>
      </c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ht="17.25">
      <c r="A330" s="7" t="s">
        <v>208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ht="17.25">
      <c r="A331" s="7" t="s">
        <v>264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ht="17.25">
      <c r="A332" s="7" t="s">
        <v>265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ht="17.25">
      <c r="A333" s="7" t="s">
        <v>266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ht="17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ht="17.25">
      <c r="A335" s="312" t="s">
        <v>209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ht="17.25">
      <c r="A336" s="7" t="s">
        <v>210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ht="17.25">
      <c r="A337" s="7" t="s">
        <v>211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17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ht="17.25">
      <c r="A339" s="389" t="s">
        <v>212</v>
      </c>
      <c r="B339" s="390"/>
      <c r="C339" s="391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ht="17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ht="17.25">
      <c r="A341" s="7" t="s">
        <v>213</v>
      </c>
      <c r="B341" s="7" t="s">
        <v>214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ht="17.25">
      <c r="A342" s="7" t="s">
        <v>272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ht="17.25">
      <c r="A343" s="7" t="s">
        <v>273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ht="17.25">
      <c r="A344" s="7" t="s">
        <v>215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ht="17.25">
      <c r="A345" s="7" t="s">
        <v>216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ht="17.25">
      <c r="A346" s="7" t="s">
        <v>217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ht="17.25">
      <c r="A347" s="7" t="s">
        <v>218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ht="17.25">
      <c r="A348" s="7" t="s">
        <v>219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ht="17.25">
      <c r="A349" s="7" t="s">
        <v>220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ht="17.25">
      <c r="A350" s="7" t="s">
        <v>221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ht="17.25">
      <c r="A351" s="7" t="s">
        <v>222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ht="17.25">
      <c r="A352" s="7" t="s">
        <v>223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ht="17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ht="17.25">
      <c r="A354" s="312" t="s">
        <v>224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ht="17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ht="17.25">
      <c r="A356" s="7"/>
      <c r="B356" s="7" t="s">
        <v>225</v>
      </c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ht="17.25">
      <c r="A357" s="7" t="s">
        <v>267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ht="17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ht="17.25">
      <c r="A359" s="312" t="s">
        <v>226</v>
      </c>
      <c r="B359" s="312"/>
      <c r="C359" s="31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ht="17.25">
      <c r="A360" s="7"/>
      <c r="B360" s="7" t="s">
        <v>227</v>
      </c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ht="17.25">
      <c r="A361" s="7" t="s">
        <v>228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ht="17.25">
      <c r="A362" s="7" t="s">
        <v>229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ht="17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ht="17.25">
      <c r="A364" s="392" t="s">
        <v>340</v>
      </c>
      <c r="B364" s="393"/>
      <c r="C364" s="393"/>
      <c r="D364" s="393"/>
      <c r="E364" s="393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ht="17.25">
      <c r="A365" s="7" t="s">
        <v>320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ht="17.25">
      <c r="A366" s="7" t="s">
        <v>230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ht="17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ht="17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ht="17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ht="17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ht="17.25">
      <c r="A371" s="312" t="s">
        <v>268</v>
      </c>
      <c r="B371" s="312"/>
      <c r="C371" s="31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ht="18" thickBo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ht="18" thickBot="1" thickTop="1">
      <c r="A373" s="7"/>
      <c r="B373" s="349" t="s">
        <v>231</v>
      </c>
      <c r="C373" s="350"/>
      <c r="D373" s="351" t="s">
        <v>325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ht="18" thickTop="1">
      <c r="A374" s="7"/>
      <c r="B374" s="352" t="s">
        <v>232</v>
      </c>
      <c r="C374" s="346"/>
      <c r="D374" s="353">
        <v>17204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ht="17.25">
      <c r="A375" s="7"/>
      <c r="B375" s="352" t="s">
        <v>233</v>
      </c>
      <c r="C375" s="346"/>
      <c r="D375" s="354">
        <v>6513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ht="17.25">
      <c r="A376" s="7"/>
      <c r="B376" s="352" t="s">
        <v>234</v>
      </c>
      <c r="C376" s="346"/>
      <c r="D376" s="354">
        <v>2210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ht="17.25">
      <c r="A377" s="7"/>
      <c r="B377" s="352" t="s">
        <v>235</v>
      </c>
      <c r="C377" s="346"/>
      <c r="D377" s="354">
        <v>19710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ht="17.25">
      <c r="A378" s="7"/>
      <c r="B378" s="352" t="s">
        <v>236</v>
      </c>
      <c r="C378" s="346"/>
      <c r="D378" s="354">
        <v>5700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ht="17.25">
      <c r="A379" s="7"/>
      <c r="B379" s="352" t="s">
        <v>237</v>
      </c>
      <c r="C379" s="346"/>
      <c r="D379" s="354">
        <v>12258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ht="18" thickBot="1">
      <c r="A380" s="7"/>
      <c r="B380" s="352" t="s">
        <v>238</v>
      </c>
      <c r="C380" s="346"/>
      <c r="D380" s="354">
        <v>17750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ht="18" thickBot="1" thickTop="1">
      <c r="A381" s="7"/>
      <c r="B381" s="349" t="s">
        <v>239</v>
      </c>
      <c r="C381" s="350"/>
      <c r="D381" s="355">
        <f>SUM(D374:D380)</f>
        <v>81345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ht="18" thickTop="1">
      <c r="A382" s="7"/>
      <c r="B382" s="346"/>
      <c r="C382" s="346"/>
      <c r="D382" s="346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ht="17.25">
      <c r="A383" s="312" t="s">
        <v>300</v>
      </c>
      <c r="B383" s="312"/>
      <c r="C383" s="312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ht="17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ht="17.25">
      <c r="A385" s="312" t="s">
        <v>240</v>
      </c>
      <c r="B385" s="312"/>
      <c r="C385" s="312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ht="18" thickBot="1">
      <c r="A386" s="312"/>
      <c r="B386" s="312"/>
      <c r="C386" s="312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ht="18" thickBot="1" thickTop="1">
      <c r="A387" s="7"/>
      <c r="B387" s="349" t="s">
        <v>231</v>
      </c>
      <c r="C387" s="350"/>
      <c r="D387" s="351" t="s">
        <v>326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ht="18" thickTop="1">
      <c r="A388" s="7"/>
      <c r="B388" s="352" t="s">
        <v>241</v>
      </c>
      <c r="C388" s="346"/>
      <c r="D388" s="353">
        <v>4760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ht="17.25">
      <c r="A389" s="7"/>
      <c r="B389" s="356" t="s">
        <v>242</v>
      </c>
      <c r="C389" s="357"/>
      <c r="D389" s="358">
        <v>20000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ht="18" thickBot="1">
      <c r="A390" s="7"/>
      <c r="B390" s="359" t="s">
        <v>237</v>
      </c>
      <c r="C390" s="360"/>
      <c r="D390" s="361">
        <v>1417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ht="18" thickBot="1" thickTop="1">
      <c r="A391" s="7"/>
      <c r="B391" s="362" t="s">
        <v>327</v>
      </c>
      <c r="C391" s="363"/>
      <c r="D391" s="355">
        <f>SUM(D388:D390)</f>
        <v>26177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ht="18" thickTop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ht="17.25">
      <c r="A393" s="7" t="s">
        <v>243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ht="17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ht="17.25">
      <c r="A395" s="312" t="s">
        <v>333</v>
      </c>
      <c r="B395" s="312"/>
      <c r="C395" s="312"/>
      <c r="D395" s="312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ht="17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ht="17.25">
      <c r="A397" s="312" t="s">
        <v>244</v>
      </c>
      <c r="B397" s="312"/>
      <c r="C397" s="312"/>
      <c r="D397" s="312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ht="16.5" customHeight="1">
      <c r="A398" s="386" t="s">
        <v>341</v>
      </c>
      <c r="B398" s="386"/>
      <c r="C398" s="386"/>
      <c r="D398" s="386"/>
      <c r="E398" s="386"/>
      <c r="F398" s="386"/>
      <c r="G398" s="386"/>
      <c r="H398" s="386"/>
      <c r="I398" s="386"/>
      <c r="J398" s="386"/>
      <c r="K398" s="386"/>
      <c r="L398" s="386"/>
      <c r="M398" s="386"/>
      <c r="N398" s="386"/>
      <c r="O398" s="386"/>
      <c r="P398" s="386"/>
      <c r="Q398" s="386"/>
      <c r="R398" s="386"/>
      <c r="S398" s="386"/>
      <c r="T398" s="386"/>
      <c r="U398" s="386"/>
    </row>
    <row r="399" spans="1:21" ht="17.25">
      <c r="A399" s="385" t="s">
        <v>329</v>
      </c>
      <c r="B399" s="385"/>
      <c r="C399" s="385"/>
      <c r="D399" s="385"/>
      <c r="E399" s="385"/>
      <c r="F399" s="385"/>
      <c r="G399" s="385"/>
      <c r="H399" s="385"/>
      <c r="I399" s="385"/>
      <c r="J399" s="385"/>
      <c r="K399" s="385"/>
      <c r="L399" s="385"/>
      <c r="M399" s="385"/>
      <c r="N399" s="385"/>
      <c r="O399" s="385"/>
      <c r="P399" s="385"/>
      <c r="Q399" s="385"/>
      <c r="R399" s="7"/>
      <c r="S399" s="7"/>
      <c r="T399" s="7"/>
      <c r="U399" s="7"/>
    </row>
    <row r="400" spans="1:21" ht="17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ht="17.25">
      <c r="A401" s="312" t="s">
        <v>337</v>
      </c>
      <c r="B401" s="312"/>
      <c r="C401" s="312"/>
      <c r="D401" s="312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ht="17.25">
      <c r="A402" s="312"/>
      <c r="B402" s="312"/>
      <c r="C402" s="312"/>
      <c r="D402" s="312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ht="17.25">
      <c r="A403" s="7" t="s">
        <v>321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ht="17.25">
      <c r="A404" s="7" t="s">
        <v>322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ht="17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ht="17.25">
      <c r="A406" s="312" t="s">
        <v>357</v>
      </c>
      <c r="B406" s="312"/>
      <c r="C406" s="312"/>
      <c r="D406" s="312"/>
      <c r="E406" s="312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ht="17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ht="17.25">
      <c r="A408" s="7"/>
      <c r="B408" s="7"/>
      <c r="C408" s="221"/>
      <c r="D408" s="7"/>
      <c r="E408" s="7" t="s">
        <v>245</v>
      </c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ht="17.25">
      <c r="A409" s="7"/>
      <c r="B409" s="7"/>
      <c r="C409" s="7"/>
      <c r="D409" s="7"/>
      <c r="E409" s="7" t="s">
        <v>246</v>
      </c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ht="17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ht="17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ht="17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ht="17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ht="17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ht="17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ht="17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ht="17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ht="17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ht="17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ht="17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ht="17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ht="17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ht="17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ht="17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ht="17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ht="17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ht="17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ht="17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ht="17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ht="17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ht="17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ht="17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ht="17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ht="17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ht="17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ht="17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ht="17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ht="17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ht="17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ht="17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ht="17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ht="17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ht="17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ht="17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ht="17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ht="17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ht="17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ht="17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ht="17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ht="17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ht="17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ht="17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ht="17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ht="17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ht="17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ht="17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ht="17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ht="17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ht="17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ht="17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ht="17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ht="17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ht="17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ht="17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ht="17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ht="17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ht="17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</sheetData>
  <mergeCells count="23">
    <mergeCell ref="A159:C159"/>
    <mergeCell ref="A231:I231"/>
    <mergeCell ref="B1:F1"/>
    <mergeCell ref="A230:J230"/>
    <mergeCell ref="A188:C188"/>
    <mergeCell ref="D219:E219"/>
    <mergeCell ref="A7:I7"/>
    <mergeCell ref="A12:N12"/>
    <mergeCell ref="A22:O22"/>
    <mergeCell ref="A89:C89"/>
    <mergeCell ref="B275:E275"/>
    <mergeCell ref="L233:O233"/>
    <mergeCell ref="G233:K233"/>
    <mergeCell ref="A233:F233"/>
    <mergeCell ref="B273:E273"/>
    <mergeCell ref="B274:E274"/>
    <mergeCell ref="A243:J243"/>
    <mergeCell ref="A399:Q399"/>
    <mergeCell ref="A398:U398"/>
    <mergeCell ref="B276:E276"/>
    <mergeCell ref="A339:C339"/>
    <mergeCell ref="A364:E364"/>
    <mergeCell ref="A304:O30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4" r:id="rId1"/>
  <colBreaks count="1" manualBreakCount="1">
    <brk id="10" max="4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Turzovka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Emília Škorníková</dc:creator>
  <cp:keywords/>
  <dc:description/>
  <cp:lastModifiedBy>Emília Škorníková</cp:lastModifiedBy>
  <cp:lastPrinted>2009-11-19T14:21:22Z</cp:lastPrinted>
  <dcterms:created xsi:type="dcterms:W3CDTF">2009-10-21T06:53:21Z</dcterms:created>
  <dcterms:modified xsi:type="dcterms:W3CDTF">2009-11-20T06:44:25Z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